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Albert\Google Drive\DMI 06 - Projecten expertise (EX)\199133 - NJI website\"/>
    </mc:Choice>
  </mc:AlternateContent>
  <xr:revisionPtr revIDLastSave="0" documentId="13_ncr:1_{38E666FE-FD64-47C9-AB63-A5AF2E7FAC99}" xr6:coauthVersionLast="43" xr6:coauthVersionMax="43" xr10:uidLastSave="{00000000-0000-0000-0000-000000000000}"/>
  <bookViews>
    <workbookView xWindow="-120" yWindow="-120" windowWidth="29040" windowHeight="17640" activeTab="1" xr2:uid="{00000000-000D-0000-FFFF-FFFF00000000}"/>
  </bookViews>
  <sheets>
    <sheet name="Output" sheetId="2" r:id="rId1"/>
    <sheet name="Input customer" sheetId="1"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3" i="1" l="1"/>
  <c r="C12" i="2"/>
  <c r="C13" i="2" s="1"/>
  <c r="C23" i="2" s="1"/>
  <c r="C14" i="2"/>
  <c r="C15" i="2"/>
  <c r="C16" i="2"/>
  <c r="C17" i="2"/>
  <c r="C18" i="2"/>
  <c r="C19" i="2"/>
  <c r="C20" i="2"/>
  <c r="C21" i="2"/>
  <c r="C22" i="2"/>
  <c r="A1" i="2"/>
  <c r="C49" i="2"/>
  <c r="C5" i="2"/>
  <c r="C2" i="2"/>
  <c r="C7" i="2"/>
  <c r="C6" i="2"/>
  <c r="C40" i="2"/>
  <c r="C39" i="2"/>
  <c r="C38" i="2"/>
  <c r="C43" i="2" s="1"/>
  <c r="C27" i="2"/>
  <c r="C41" i="2"/>
  <c r="C42" i="2"/>
  <c r="E39" i="2"/>
  <c r="C25" i="2" l="1"/>
  <c r="C34" i="2"/>
  <c r="C50" i="2" s="1"/>
  <c r="C51" i="2" s="1"/>
  <c r="C45" i="2"/>
</calcChain>
</file>

<file path=xl/sharedStrings.xml><?xml version="1.0" encoding="utf-8"?>
<sst xmlns="http://schemas.openxmlformats.org/spreadsheetml/2006/main" count="161" uniqueCount="81">
  <si>
    <t>Design Category Intended:</t>
  </si>
  <si>
    <t>Item</t>
  </si>
  <si>
    <t>Symbol</t>
  </si>
  <si>
    <t>Value</t>
  </si>
  <si>
    <t>Unit</t>
  </si>
  <si>
    <t>Length of hull as in ISO 8666</t>
  </si>
  <si>
    <r>
      <t>L</t>
    </r>
    <r>
      <rPr>
        <sz val="8"/>
        <rFont val="Arial"/>
        <family val="2"/>
      </rPr>
      <t>H</t>
    </r>
  </si>
  <si>
    <t>m</t>
  </si>
  <si>
    <t>Beam of hull as in ISO 8666</t>
  </si>
  <si>
    <r>
      <t>B</t>
    </r>
    <r>
      <rPr>
        <sz val="8"/>
        <rFont val="Arial"/>
        <family val="2"/>
      </rPr>
      <t>H</t>
    </r>
  </si>
  <si>
    <t>Length waterline</t>
  </si>
  <si>
    <r>
      <t>L</t>
    </r>
    <r>
      <rPr>
        <sz val="8"/>
        <rFont val="Arial"/>
        <family val="2"/>
      </rPr>
      <t>WL</t>
    </r>
  </si>
  <si>
    <t>Mass of:</t>
  </si>
  <si>
    <t>Maximum total load:</t>
  </si>
  <si>
    <r>
      <t>m</t>
    </r>
    <r>
      <rPr>
        <b/>
        <sz val="8"/>
        <rFont val="Arial"/>
        <family val="2"/>
      </rPr>
      <t>MTL</t>
    </r>
  </si>
  <si>
    <t>Desired Crew Limit:</t>
  </si>
  <si>
    <r>
      <t>C</t>
    </r>
    <r>
      <rPr>
        <sz val="8"/>
        <rFont val="Arial"/>
        <family val="2"/>
      </rPr>
      <t>L</t>
    </r>
  </si>
  <si>
    <t>*****</t>
  </si>
  <si>
    <t>Mass of desired Crew Limit at 75 kg each:</t>
  </si>
  <si>
    <t>kg</t>
  </si>
  <si>
    <t>provision + personal effects</t>
  </si>
  <si>
    <t>fresh water</t>
  </si>
  <si>
    <t>fuel (not in liters !)</t>
  </si>
  <si>
    <t>other liquid carried onboard</t>
  </si>
  <si>
    <t>stores, spare gear and cargo (if any)</t>
  </si>
  <si>
    <t>optional equipment and fittings not included in basic outfit</t>
  </si>
  <si>
    <t>inflatable liferaft</t>
  </si>
  <si>
    <t>other small boats carried aboard</t>
  </si>
  <si>
    <t>margin for future additions</t>
  </si>
  <si>
    <t>Maximum total load = sum of above masses</t>
  </si>
  <si>
    <t>Maximum Load on Builders'plate</t>
  </si>
  <si>
    <t>Light craft condition mass:</t>
  </si>
  <si>
    <r>
      <t>m</t>
    </r>
    <r>
      <rPr>
        <b/>
        <sz val="8"/>
        <rFont val="Arial"/>
        <family val="2"/>
      </rPr>
      <t>LCC</t>
    </r>
  </si>
  <si>
    <t>boat equipped as the light craft mass according to ISO 8666 with the following added as appropriate:</t>
  </si>
  <si>
    <t>Where provision is made for propulsion by outboard engine(s) of more than 3 kW, the heaviest engine(s) recommended for the boat by the manufacturer, mounted in the working position(s).</t>
  </si>
  <si>
    <t>Where batteries are fitted, they shall be mounted in the position intended by the builder</t>
  </si>
  <si>
    <t>mast(s), boom(s), and other spar(s) on board and rigged in the stowed position ready for use, but not set; all standing and running rigging in place;</t>
  </si>
  <si>
    <t>any sails supplied by the builder, onboard and rigged ready for use, but not hoisted, e.g. mainsail on boom, roller furling sails furled, hanked foresails on stay stowed on foredeck.</t>
  </si>
  <si>
    <t>Loaded displacement mass = mLCC + mMTL</t>
  </si>
  <si>
    <r>
      <t>m</t>
    </r>
    <r>
      <rPr>
        <b/>
        <sz val="8"/>
        <rFont val="Arial"/>
        <family val="2"/>
      </rPr>
      <t>LDC</t>
    </r>
  </si>
  <si>
    <t>Minimum operating condition</t>
  </si>
  <si>
    <t>minimum number of crew according to 3.5.2</t>
  </si>
  <si>
    <t>not less than</t>
  </si>
  <si>
    <t>essential safety equipment (not less than (LH - 2,5)^2)</t>
  </si>
  <si>
    <t>non-consumables stores and equipment normally aboard</t>
  </si>
  <si>
    <t>water ballast in tanks which are notified in the owner's manual to be filled whenever the boat is afloat</t>
  </si>
  <si>
    <t>Load to be included in Minimum Operating Condition</t>
  </si>
  <si>
    <t>mL</t>
  </si>
  <si>
    <r>
      <t>Mass in the Minimum Operating Condition = m</t>
    </r>
    <r>
      <rPr>
        <b/>
        <sz val="8"/>
        <rFont val="Arial"/>
        <family val="2"/>
      </rPr>
      <t xml:space="preserve">LCC + </t>
    </r>
    <r>
      <rPr>
        <b/>
        <sz val="10"/>
        <rFont val="Arial"/>
        <family val="2"/>
      </rPr>
      <t xml:space="preserve">mL    </t>
    </r>
  </si>
  <si>
    <t>mMOC</t>
  </si>
  <si>
    <t>Is boat sail or non sail ?</t>
  </si>
  <si>
    <t>**************</t>
  </si>
  <si>
    <t>nomimal sail area</t>
  </si>
  <si>
    <r>
      <t>A</t>
    </r>
    <r>
      <rPr>
        <sz val="8"/>
        <rFont val="Arial"/>
        <family val="2"/>
      </rPr>
      <t>s</t>
    </r>
  </si>
  <si>
    <t>m^2</t>
  </si>
  <si>
    <r>
      <t>sail area / Displacement ratio = A</t>
    </r>
    <r>
      <rPr>
        <sz val="8"/>
        <rFont val="Arial"/>
        <family val="2"/>
      </rPr>
      <t>s / (mLDC</t>
    </r>
    <r>
      <rPr>
        <sz val="10"/>
        <rFont val="Arial"/>
        <family val="2"/>
      </rPr>
      <t xml:space="preserve"> )^</t>
    </r>
    <r>
      <rPr>
        <sz val="8"/>
        <rFont val="Arial"/>
        <family val="2"/>
      </rPr>
      <t xml:space="preserve">2/3 </t>
    </r>
  </si>
  <si>
    <t>Classified as</t>
  </si>
  <si>
    <t xml:space="preserve">Questions list customer </t>
  </si>
  <si>
    <t>Model type:</t>
  </si>
  <si>
    <t>Ref.</t>
  </si>
  <si>
    <t>Length waterline as in ISO 8666</t>
  </si>
  <si>
    <t>Lwl</t>
  </si>
  <si>
    <t>Beam of waterline as in ISO 8666</t>
  </si>
  <si>
    <t>Bwl</t>
  </si>
  <si>
    <r>
      <t xml:space="preserve">Beam centre of buoyancy  </t>
    </r>
    <r>
      <rPr>
        <i/>
        <sz val="10"/>
        <rFont val="Arial"/>
        <family val="2"/>
      </rPr>
      <t>(only for multihulls)</t>
    </r>
  </si>
  <si>
    <r>
      <t>B</t>
    </r>
    <r>
      <rPr>
        <sz val="8"/>
        <rFont val="Arial"/>
        <family val="2"/>
      </rPr>
      <t>CB</t>
    </r>
  </si>
  <si>
    <r>
      <t xml:space="preserve">Craft empty </t>
    </r>
    <r>
      <rPr>
        <sz val="10"/>
        <rFont val="Arial"/>
        <family val="2"/>
      </rPr>
      <t>(hull weight)</t>
    </r>
  </si>
  <si>
    <t>3.3.2</t>
  </si>
  <si>
    <t>Desired Numer of Crew :</t>
  </si>
  <si>
    <t>3.4.2</t>
  </si>
  <si>
    <t>fuel (not in liters !) in fixed tanks</t>
  </si>
  <si>
    <t xml:space="preserve">Max load on Builder's plate </t>
  </si>
  <si>
    <t>Light craft condition mass :</t>
  </si>
  <si>
    <t>3.3.1</t>
  </si>
  <si>
    <t>Minimum operating condition Mmoc (sailing yachts only)</t>
  </si>
  <si>
    <t>essential safety equipment (not less than (LH - 2,5)^2) min =</t>
  </si>
  <si>
    <t>nominal sail area</t>
  </si>
  <si>
    <t>Is boat fully decked ? (see definition .)</t>
  </si>
  <si>
    <t>Is boat partially decked ? (see definition in )</t>
  </si>
  <si>
    <t>Fully decked: boat in which the horizontal projection of the sheerline area comprises any combination of a) watertightdeck and superstructure, and/or b) quick draining recesses compl. with ISO 11812, and/or c) watertight recesses compl. with ISO 11812 with a combined volume of less than LH BH FM / 40 d) all closing appliances being watertight in acc. with 12216</t>
  </si>
  <si>
    <t>Partially decked boat: boat in which at least two-thirds of the horizontal projection of the sheerline area is equipped with decking, cabins, shelter or igid covers which are watertight according to ISO 12216 and designed to shed water overboard, in which area all that within LH/3 from the bow and also the area 100 mm inboard from the periphery of the boat are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</si>
</sst>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b/>
      <sz val="10"/>
      <color indexed="48"/>
      <name val="Arial"/>
      <family val="2"/>
    </font>
    <font>
      <b/>
      <sz val="10"/>
      <name val="Arial"/>
      <family val="2"/>
    </font>
    <font>
      <sz val="8"/>
      <name val="Arial"/>
      <family val="2"/>
    </font>
    <font>
      <sz val="8"/>
      <name val="Arial"/>
    </font>
    <font>
      <b/>
      <u/>
      <sz val="10"/>
      <name val="Arial"/>
      <family val="2"/>
    </font>
    <font>
      <sz val="10"/>
      <name val="Arial"/>
      <family val="2"/>
    </font>
    <font>
      <b/>
      <sz val="8"/>
      <name val="Arial"/>
      <family val="2"/>
    </font>
    <font>
      <i/>
      <sz val="10"/>
      <name val="Arial"/>
      <family val="2"/>
    </font>
    <font>
      <i/>
      <sz val="8"/>
      <name val="Arial"/>
      <family val="2"/>
    </font>
    <font>
      <b/>
      <sz val="10"/>
      <color indexed="10"/>
      <name val="Arial"/>
      <family val="2"/>
    </font>
  </fonts>
  <fills count="5">
    <fill>
      <patternFill patternType="none"/>
    </fill>
    <fill>
      <patternFill patternType="gray125"/>
    </fill>
    <fill>
      <patternFill patternType="solid">
        <fgColor indexed="13"/>
        <bgColor indexed="64"/>
      </patternFill>
    </fill>
    <fill>
      <patternFill patternType="solid">
        <fgColor indexed="55"/>
        <bgColor indexed="64"/>
      </patternFill>
    </fill>
    <fill>
      <patternFill patternType="solid">
        <fgColor indexed="2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51">
    <xf numFmtId="0" fontId="0" fillId="0" borderId="0" xfId="0"/>
    <xf numFmtId="0" fontId="1" fillId="0" borderId="0" xfId="0" applyFont="1"/>
    <xf numFmtId="0" fontId="0" fillId="0" borderId="0" xfId="0" applyAlignment="1">
      <alignment horizontal="center"/>
    </xf>
    <xf numFmtId="0" fontId="0" fillId="0" borderId="0" xfId="0" applyAlignment="1">
      <alignment horizontal="left"/>
    </xf>
    <xf numFmtId="0" fontId="0" fillId="0" borderId="1" xfId="0" applyBorder="1" applyAlignment="1">
      <alignment horizontal="center"/>
    </xf>
    <xf numFmtId="0" fontId="2" fillId="0" borderId="0" xfId="0" applyFont="1"/>
    <xf numFmtId="0" fontId="2" fillId="0" borderId="0" xfId="0" applyFont="1" applyAlignment="1">
      <alignment horizontal="center"/>
    </xf>
    <xf numFmtId="0" fontId="0" fillId="0" borderId="1" xfId="0" applyBorder="1"/>
    <xf numFmtId="0" fontId="4" fillId="0" borderId="0" xfId="0" applyFont="1"/>
    <xf numFmtId="0" fontId="5" fillId="0" borderId="0" xfId="0" applyFont="1"/>
    <xf numFmtId="0" fontId="0" fillId="0" borderId="2" xfId="0" applyBorder="1" applyAlignment="1">
      <alignment horizontal="center"/>
    </xf>
    <xf numFmtId="0" fontId="2" fillId="0" borderId="3" xfId="0" applyFont="1" applyBorder="1"/>
    <xf numFmtId="0" fontId="2" fillId="0" borderId="4" xfId="0" applyFont="1" applyBorder="1"/>
    <xf numFmtId="0" fontId="0" fillId="0" borderId="5" xfId="0" applyBorder="1" applyAlignment="1">
      <alignment horizontal="center"/>
    </xf>
    <xf numFmtId="0" fontId="0" fillId="0" borderId="6" xfId="0" applyBorder="1" applyAlignment="1">
      <alignment horizontal="center"/>
    </xf>
    <xf numFmtId="0" fontId="3" fillId="0" borderId="7" xfId="0" applyFont="1" applyBorder="1" applyAlignment="1">
      <alignment wrapText="1"/>
    </xf>
    <xf numFmtId="0" fontId="0" fillId="0" borderId="8" xfId="0" applyBorder="1" applyAlignment="1">
      <alignment horizontal="center"/>
    </xf>
    <xf numFmtId="0" fontId="0" fillId="0" borderId="8" xfId="0" applyBorder="1" applyAlignment="1">
      <alignment horizontal="center" vertical="center"/>
    </xf>
    <xf numFmtId="0" fontId="3" fillId="0" borderId="9" xfId="0" applyFont="1" applyBorder="1" applyAlignment="1">
      <alignment wrapText="1"/>
    </xf>
    <xf numFmtId="0" fontId="0" fillId="0" borderId="10" xfId="0" applyBorder="1"/>
    <xf numFmtId="0" fontId="0" fillId="0" borderId="10" xfId="0" applyBorder="1" applyAlignment="1">
      <alignment horizontal="center"/>
    </xf>
    <xf numFmtId="0" fontId="0" fillId="0" borderId="11" xfId="0" applyBorder="1" applyAlignment="1">
      <alignment horizontal="center" vertical="center"/>
    </xf>
    <xf numFmtId="0" fontId="3" fillId="0" borderId="0" xfId="0" applyFont="1" applyAlignment="1">
      <alignment wrapText="1"/>
    </xf>
    <xf numFmtId="0" fontId="0" fillId="0" borderId="0" xfId="0" applyAlignment="1">
      <alignment horizontal="center" vertical="center"/>
    </xf>
    <xf numFmtId="0" fontId="0" fillId="0" borderId="1" xfId="0" applyBorder="1" applyAlignment="1">
      <alignment wrapText="1"/>
    </xf>
    <xf numFmtId="0" fontId="0" fillId="0" borderId="2" xfId="0" applyBorder="1"/>
    <xf numFmtId="0" fontId="6" fillId="0" borderId="0" xfId="0" applyFont="1"/>
    <xf numFmtId="0" fontId="0" fillId="0" borderId="12" xfId="0" applyBorder="1"/>
    <xf numFmtId="0" fontId="0" fillId="2" borderId="1" xfId="0" applyFill="1" applyBorder="1" applyAlignment="1">
      <alignment horizontal="center"/>
    </xf>
    <xf numFmtId="0" fontId="0" fillId="2" borderId="12" xfId="0" applyFill="1" applyBorder="1" applyAlignment="1">
      <alignment horizontal="center"/>
    </xf>
    <xf numFmtId="0" fontId="0" fillId="0" borderId="12" xfId="0" applyBorder="1" applyAlignment="1">
      <alignment horizontal="center"/>
    </xf>
    <xf numFmtId="0" fontId="2" fillId="0" borderId="2" xfId="0" applyFont="1" applyBorder="1"/>
    <xf numFmtId="0" fontId="2" fillId="2" borderId="2" xfId="0" applyFont="1" applyFill="1" applyBorder="1" applyAlignment="1">
      <alignment horizontal="center"/>
    </xf>
    <xf numFmtId="0" fontId="2" fillId="0" borderId="2" xfId="0" applyFont="1" applyBorder="1" applyAlignment="1">
      <alignment horizontal="center"/>
    </xf>
    <xf numFmtId="0" fontId="0" fillId="0" borderId="13" xfId="0" applyBorder="1"/>
    <xf numFmtId="0" fontId="0" fillId="2" borderId="2" xfId="0" applyFill="1" applyBorder="1" applyAlignment="1">
      <alignment horizontal="center"/>
    </xf>
    <xf numFmtId="0" fontId="2" fillId="0" borderId="1" xfId="0" applyFont="1" applyBorder="1"/>
    <xf numFmtId="2" fontId="0" fillId="2" borderId="1" xfId="0" applyNumberFormat="1" applyFill="1" applyBorder="1" applyAlignment="1">
      <alignment horizontal="center"/>
    </xf>
    <xf numFmtId="0" fontId="2" fillId="2" borderId="1" xfId="0" applyFont="1" applyFill="1" applyBorder="1" applyAlignment="1">
      <alignment horizontal="center"/>
    </xf>
    <xf numFmtId="0" fontId="0" fillId="2" borderId="1" xfId="0" applyFill="1" applyBorder="1"/>
    <xf numFmtId="0" fontId="0" fillId="0" borderId="14" xfId="0" applyBorder="1" applyAlignment="1">
      <alignment horizontal="center"/>
    </xf>
    <xf numFmtId="0" fontId="0" fillId="3" borderId="1" xfId="0" applyFill="1" applyBorder="1"/>
    <xf numFmtId="0" fontId="0" fillId="4" borderId="1" xfId="0" applyFill="1" applyBorder="1"/>
    <xf numFmtId="0" fontId="2" fillId="2" borderId="0" xfId="0" applyFont="1" applyFill="1" applyAlignment="1">
      <alignment horizontal="center"/>
    </xf>
    <xf numFmtId="0" fontId="2" fillId="0" borderId="15" xfId="0" applyFont="1" applyBorder="1"/>
    <xf numFmtId="1" fontId="0" fillId="2" borderId="0" xfId="0" applyNumberFormat="1" applyFill="1" applyAlignment="1">
      <alignment horizontal="left"/>
    </xf>
    <xf numFmtId="0" fontId="10" fillId="0" borderId="0" xfId="0" applyFont="1"/>
    <xf numFmtId="0" fontId="2" fillId="0" borderId="0" xfId="0" applyFont="1" applyAlignment="1">
      <alignment horizontal="center" wrapText="1"/>
    </xf>
    <xf numFmtId="0" fontId="6" fillId="0" borderId="0" xfId="0" applyFont="1" applyAlignment="1">
      <alignment wrapText="1"/>
    </xf>
    <xf numFmtId="0" fontId="0" fillId="0" borderId="0" xfId="0" applyAlignment="1"/>
    <xf numFmtId="0" fontId="9" fillId="0" borderId="0" xfId="0" applyFont="1" applyAlignment="1">
      <alignment vertical="top" wrapText="1" shrinkToFi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user\My%20Documents\ECB\Projects%20ZA\rct%20Rocket%20Marine-Cape%20Town%20ZA\RCT-1018%20Rocket%2055\iso.12217-2(2002)n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question list customer"/>
      <sheetName val="Loads"/>
      <sheetName val="test to be applied"/>
      <sheetName val="3,Downflooding"/>
      <sheetName val="4.Downflooding openings"/>
      <sheetName val="5.Stability index"/>
      <sheetName val="6.Stix and vanishing stability"/>
      <sheetName val="7.Knock down recovery test"/>
      <sheetName val="8.Wind stiffness test"/>
      <sheetName val="9.Flotation requirements"/>
      <sheetName val="10.Capsize recovery test"/>
      <sheetName val="11.Multihull size factor"/>
      <sheetName val="12.Stability information"/>
      <sheetName val="13.Summary"/>
    </sheetNames>
    <sheetDataSet>
      <sheetData sheetId="0"/>
      <sheetData sheetId="1">
        <row r="45">
          <cell r="C45">
            <v>0</v>
          </cell>
        </row>
        <row r="46">
          <cell r="C46">
            <v>40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1"/>
  <sheetViews>
    <sheetView topLeftCell="A18" workbookViewId="0">
      <selection activeCell="A28" sqref="A28:F28"/>
    </sheetView>
  </sheetViews>
  <sheetFormatPr defaultRowHeight="12.75" x14ac:dyDescent="0.2"/>
  <cols>
    <col min="1" max="1" width="51.5703125" customWidth="1"/>
    <col min="2" max="2" width="7.85546875" customWidth="1"/>
    <col min="3" max="3" width="11" style="2" bestFit="1" customWidth="1"/>
    <col min="4" max="4" width="4.7109375" style="2" customWidth="1"/>
    <col min="5" max="5" width="7" customWidth="1"/>
    <col min="6" max="6" width="5.140625" style="3" customWidth="1"/>
  </cols>
  <sheetData>
    <row r="1" spans="1:4" x14ac:dyDescent="0.2">
      <c r="A1" s="46">
        <f>'Input customer'!B2</f>
        <v>0</v>
      </c>
    </row>
    <row r="2" spans="1:4" x14ac:dyDescent="0.2">
      <c r="A2" t="s">
        <v>0</v>
      </c>
      <c r="C2" s="38">
        <f>'Input customer'!C4</f>
        <v>0</v>
      </c>
    </row>
    <row r="4" spans="1:4" x14ac:dyDescent="0.2">
      <c r="A4" s="5" t="s">
        <v>1</v>
      </c>
      <c r="B4" s="5" t="s">
        <v>2</v>
      </c>
      <c r="C4" s="6" t="s">
        <v>3</v>
      </c>
      <c r="D4" s="6" t="s">
        <v>4</v>
      </c>
    </row>
    <row r="5" spans="1:4" x14ac:dyDescent="0.2">
      <c r="A5" s="7" t="s">
        <v>5</v>
      </c>
      <c r="B5" s="7" t="s">
        <v>6</v>
      </c>
      <c r="C5" s="28">
        <f>'Input customer'!C8</f>
        <v>0</v>
      </c>
      <c r="D5" s="4" t="s">
        <v>7</v>
      </c>
    </row>
    <row r="6" spans="1:4" x14ac:dyDescent="0.2">
      <c r="A6" s="7" t="s">
        <v>8</v>
      </c>
      <c r="B6" s="7" t="s">
        <v>9</v>
      </c>
      <c r="C6" s="28">
        <f>'Input customer'!C10</f>
        <v>0</v>
      </c>
      <c r="D6" s="4" t="s">
        <v>7</v>
      </c>
    </row>
    <row r="7" spans="1:4" x14ac:dyDescent="0.2">
      <c r="A7" s="7" t="s">
        <v>10</v>
      </c>
      <c r="B7" s="7" t="s">
        <v>11</v>
      </c>
      <c r="C7" s="28">
        <f>'Input customer'!C9</f>
        <v>0</v>
      </c>
      <c r="D7" s="4" t="s">
        <v>7</v>
      </c>
    </row>
    <row r="9" spans="1:4" x14ac:dyDescent="0.2">
      <c r="A9" s="9" t="s">
        <v>12</v>
      </c>
    </row>
    <row r="10" spans="1:4" x14ac:dyDescent="0.2">
      <c r="A10" s="9"/>
    </row>
    <row r="11" spans="1:4" x14ac:dyDescent="0.2">
      <c r="A11" s="5" t="s">
        <v>13</v>
      </c>
      <c r="B11" s="5" t="s">
        <v>14</v>
      </c>
    </row>
    <row r="12" spans="1:4" x14ac:dyDescent="0.2">
      <c r="A12" s="7" t="s">
        <v>15</v>
      </c>
      <c r="B12" s="7" t="s">
        <v>16</v>
      </c>
      <c r="C12" s="28">
        <f>'Input customer'!C18</f>
        <v>0</v>
      </c>
      <c r="D12" s="4" t="s">
        <v>17</v>
      </c>
    </row>
    <row r="13" spans="1:4" x14ac:dyDescent="0.2">
      <c r="A13" s="7" t="s">
        <v>18</v>
      </c>
      <c r="B13" s="7"/>
      <c r="C13" s="28">
        <f>(C12*75)</f>
        <v>0</v>
      </c>
      <c r="D13" s="4" t="s">
        <v>19</v>
      </c>
    </row>
    <row r="14" spans="1:4" x14ac:dyDescent="0.2">
      <c r="A14" s="7" t="s">
        <v>20</v>
      </c>
      <c r="B14" s="7"/>
      <c r="C14" s="28">
        <f>'Input customer'!C19</f>
        <v>0</v>
      </c>
      <c r="D14" s="4" t="s">
        <v>19</v>
      </c>
    </row>
    <row r="15" spans="1:4" x14ac:dyDescent="0.2">
      <c r="A15" s="7" t="s">
        <v>21</v>
      </c>
      <c r="B15" s="7"/>
      <c r="C15" s="28">
        <f>'Input customer'!C20</f>
        <v>0</v>
      </c>
      <c r="D15" s="4" t="s">
        <v>19</v>
      </c>
    </row>
    <row r="16" spans="1:4" x14ac:dyDescent="0.2">
      <c r="A16" s="7" t="s">
        <v>22</v>
      </c>
      <c r="B16" s="7"/>
      <c r="C16" s="28">
        <f>'Input customer'!C21</f>
        <v>0</v>
      </c>
      <c r="D16" s="4" t="s">
        <v>19</v>
      </c>
    </row>
    <row r="17" spans="1:6" x14ac:dyDescent="0.2">
      <c r="A17" s="7" t="s">
        <v>23</v>
      </c>
      <c r="B17" s="7"/>
      <c r="C17" s="28">
        <f>'Input customer'!C22</f>
        <v>0</v>
      </c>
      <c r="D17" s="4" t="s">
        <v>19</v>
      </c>
    </row>
    <row r="18" spans="1:6" x14ac:dyDescent="0.2">
      <c r="A18" s="7" t="s">
        <v>24</v>
      </c>
      <c r="B18" s="7"/>
      <c r="C18" s="28">
        <f>'Input customer'!C23</f>
        <v>0</v>
      </c>
      <c r="D18" s="4" t="s">
        <v>19</v>
      </c>
    </row>
    <row r="19" spans="1:6" x14ac:dyDescent="0.2">
      <c r="A19" s="7" t="s">
        <v>25</v>
      </c>
      <c r="B19" s="7"/>
      <c r="C19" s="28">
        <f>'Input customer'!C24</f>
        <v>0</v>
      </c>
      <c r="D19" s="4" t="s">
        <v>19</v>
      </c>
    </row>
    <row r="20" spans="1:6" x14ac:dyDescent="0.2">
      <c r="A20" s="7" t="s">
        <v>26</v>
      </c>
      <c r="B20" s="7"/>
      <c r="C20" s="28">
        <f>'Input customer'!C25</f>
        <v>0</v>
      </c>
      <c r="D20" s="4" t="s">
        <v>19</v>
      </c>
    </row>
    <row r="21" spans="1:6" x14ac:dyDescent="0.2">
      <c r="A21" s="7" t="s">
        <v>27</v>
      </c>
      <c r="B21" s="7"/>
      <c r="C21" s="28">
        <f>'Input customer'!C26</f>
        <v>0</v>
      </c>
      <c r="D21" s="4" t="s">
        <v>19</v>
      </c>
    </row>
    <row r="22" spans="1:6" ht="13.5" thickBot="1" x14ac:dyDescent="0.25">
      <c r="A22" s="27" t="s">
        <v>28</v>
      </c>
      <c r="B22" s="27"/>
      <c r="C22" s="29">
        <f>'Input customer'!C27</f>
        <v>0</v>
      </c>
      <c r="D22" s="30" t="s">
        <v>19</v>
      </c>
    </row>
    <row r="23" spans="1:6" ht="13.5" thickBot="1" x14ac:dyDescent="0.25">
      <c r="A23" s="25" t="s">
        <v>29</v>
      </c>
      <c r="B23" s="31" t="s">
        <v>14</v>
      </c>
      <c r="C23" s="32">
        <f>SUM(C13:C22)</f>
        <v>0</v>
      </c>
      <c r="D23" s="33" t="s">
        <v>19</v>
      </c>
    </row>
    <row r="24" spans="1:6" ht="13.5" thickBot="1" x14ac:dyDescent="0.25"/>
    <row r="25" spans="1:6" ht="13.5" thickBot="1" x14ac:dyDescent="0.25">
      <c r="A25" s="44" t="s">
        <v>30</v>
      </c>
      <c r="B25" s="34"/>
      <c r="C25" s="32">
        <f>C23-C16-C15</f>
        <v>0</v>
      </c>
    </row>
    <row r="26" spans="1:6" ht="13.5" thickBot="1" x14ac:dyDescent="0.25"/>
    <row r="27" spans="1:6" ht="13.5" thickBot="1" x14ac:dyDescent="0.25">
      <c r="A27" s="5" t="s">
        <v>31</v>
      </c>
      <c r="B27" s="5" t="s">
        <v>32</v>
      </c>
      <c r="C27" s="32">
        <f>'Input customer'!C32</f>
        <v>0</v>
      </c>
      <c r="D27" s="2" t="s">
        <v>19</v>
      </c>
    </row>
    <row r="28" spans="1:6" x14ac:dyDescent="0.2">
      <c r="A28" s="48" t="s">
        <v>33</v>
      </c>
      <c r="B28" s="49"/>
      <c r="C28" s="49"/>
      <c r="D28" s="49"/>
      <c r="E28" s="49"/>
      <c r="F28" s="49"/>
    </row>
    <row r="29" spans="1:6" x14ac:dyDescent="0.2">
      <c r="A29" s="48" t="s">
        <v>34</v>
      </c>
      <c r="B29" s="49"/>
      <c r="C29" s="49"/>
      <c r="D29" s="49"/>
      <c r="E29" s="49"/>
      <c r="F29" s="49"/>
    </row>
    <row r="30" spans="1:6" x14ac:dyDescent="0.2">
      <c r="A30" s="48" t="s">
        <v>35</v>
      </c>
      <c r="B30" s="49"/>
      <c r="C30" s="49"/>
      <c r="D30" s="49"/>
      <c r="E30" s="49"/>
      <c r="F30" s="49"/>
    </row>
    <row r="31" spans="1:6" x14ac:dyDescent="0.2">
      <c r="A31" s="48" t="s">
        <v>36</v>
      </c>
      <c r="B31" s="49"/>
      <c r="C31" s="49"/>
      <c r="D31" s="49"/>
      <c r="E31" s="49"/>
      <c r="F31" s="49"/>
    </row>
    <row r="32" spans="1:6" x14ac:dyDescent="0.2">
      <c r="A32" s="48" t="s">
        <v>37</v>
      </c>
      <c r="B32" s="49"/>
      <c r="C32" s="49"/>
      <c r="D32" s="49"/>
      <c r="E32" s="49"/>
      <c r="F32" s="49"/>
    </row>
    <row r="33" spans="1:6" ht="13.5" thickBot="1" x14ac:dyDescent="0.25"/>
    <row r="34" spans="1:6" ht="13.5" thickBot="1" x14ac:dyDescent="0.25">
      <c r="A34" s="5" t="s">
        <v>38</v>
      </c>
      <c r="B34" s="5" t="s">
        <v>39</v>
      </c>
      <c r="C34" s="32">
        <f>(C23+C27)</f>
        <v>0</v>
      </c>
      <c r="D34" s="2" t="s">
        <v>19</v>
      </c>
    </row>
    <row r="36" spans="1:6" x14ac:dyDescent="0.2">
      <c r="A36" s="5" t="s">
        <v>40</v>
      </c>
    </row>
    <row r="37" spans="1:6" x14ac:dyDescent="0.2">
      <c r="A37" s="5" t="s">
        <v>12</v>
      </c>
    </row>
    <row r="38" spans="1:6" x14ac:dyDescent="0.2">
      <c r="A38" s="7" t="s">
        <v>41</v>
      </c>
      <c r="B38" s="7"/>
      <c r="C38" s="28">
        <f>'Input customer'!B42*75</f>
        <v>0</v>
      </c>
      <c r="D38" s="4" t="s">
        <v>19</v>
      </c>
      <c r="E38" t="s">
        <v>42</v>
      </c>
    </row>
    <row r="39" spans="1:6" x14ac:dyDescent="0.2">
      <c r="A39" s="7" t="s">
        <v>43</v>
      </c>
      <c r="B39" s="7"/>
      <c r="C39" s="28">
        <f>'Input customer'!C43</f>
        <v>0</v>
      </c>
      <c r="D39" s="4" t="s">
        <v>19</v>
      </c>
      <c r="E39" s="45">
        <f>((C5-2.5)^2)</f>
        <v>6.25</v>
      </c>
      <c r="F39" s="3" t="s">
        <v>19</v>
      </c>
    </row>
    <row r="40" spans="1:6" x14ac:dyDescent="0.2">
      <c r="A40" s="7" t="s">
        <v>44</v>
      </c>
      <c r="B40" s="7"/>
      <c r="C40" s="28">
        <f>'Input customer'!C44</f>
        <v>0</v>
      </c>
      <c r="D40" s="4" t="s">
        <v>19</v>
      </c>
    </row>
    <row r="41" spans="1:6" ht="25.5" x14ac:dyDescent="0.2">
      <c r="A41" s="24" t="s">
        <v>45</v>
      </c>
      <c r="B41" s="7"/>
      <c r="C41" s="28">
        <f>'[1]question list customer'!C45</f>
        <v>0</v>
      </c>
      <c r="D41" s="4" t="s">
        <v>19</v>
      </c>
    </row>
    <row r="42" spans="1:6" x14ac:dyDescent="0.2">
      <c r="A42" s="7" t="s">
        <v>26</v>
      </c>
      <c r="B42" s="7"/>
      <c r="C42" s="28">
        <f>'[1]question list customer'!C46</f>
        <v>40</v>
      </c>
      <c r="D42" s="4" t="s">
        <v>19</v>
      </c>
    </row>
    <row r="43" spans="1:6" x14ac:dyDescent="0.2">
      <c r="A43" s="7" t="s">
        <v>46</v>
      </c>
      <c r="B43" s="36" t="s">
        <v>47</v>
      </c>
      <c r="C43" s="28">
        <f>SUM(C38:C42)</f>
        <v>40</v>
      </c>
      <c r="D43" s="4" t="s">
        <v>19</v>
      </c>
    </row>
    <row r="45" spans="1:6" x14ac:dyDescent="0.2">
      <c r="A45" s="5" t="s">
        <v>48</v>
      </c>
      <c r="B45" s="5" t="s">
        <v>49</v>
      </c>
      <c r="C45" s="43">
        <f>C27+C43</f>
        <v>40</v>
      </c>
      <c r="D45" s="2" t="s">
        <v>19</v>
      </c>
    </row>
    <row r="46" spans="1:6" x14ac:dyDescent="0.2">
      <c r="A46" s="5"/>
      <c r="B46" s="5"/>
    </row>
    <row r="48" spans="1:6" x14ac:dyDescent="0.2">
      <c r="A48" s="5" t="s">
        <v>50</v>
      </c>
      <c r="C48" s="2" t="s">
        <v>51</v>
      </c>
    </row>
    <row r="49" spans="1:4" x14ac:dyDescent="0.2">
      <c r="A49" s="7" t="s">
        <v>52</v>
      </c>
      <c r="B49" s="7" t="s">
        <v>53</v>
      </c>
      <c r="C49" s="28">
        <f>'Input customer'!C47</f>
        <v>0</v>
      </c>
      <c r="D49" s="2" t="s">
        <v>54</v>
      </c>
    </row>
    <row r="50" spans="1:4" x14ac:dyDescent="0.2">
      <c r="A50" s="7" t="s">
        <v>55</v>
      </c>
      <c r="B50" s="7"/>
      <c r="C50" s="37" t="e">
        <f>(C49/(C34)^(2/3))</f>
        <v>#DIV/0!</v>
      </c>
    </row>
    <row r="51" spans="1:4" x14ac:dyDescent="0.2">
      <c r="A51" s="7" t="s">
        <v>56</v>
      </c>
      <c r="B51" s="7"/>
      <c r="C51" s="38" t="e">
        <f>IF(C50&lt;0.07,"non-sail",IF(C50&gt;=0.07,"sail"))</f>
        <v>#DIV/0!</v>
      </c>
    </row>
  </sheetData>
  <sheetProtection sheet="1" objects="1" scenarios="1"/>
  <mergeCells count="5">
    <mergeCell ref="A32:F32"/>
    <mergeCell ref="A29:F29"/>
    <mergeCell ref="A28:F28"/>
    <mergeCell ref="A30:F30"/>
    <mergeCell ref="A31:F31"/>
  </mergeCells>
  <phoneticPr fontId="4" type="noConversion"/>
  <pageMargins left="0.75" right="0.75" top="1" bottom="1" header="0.5" footer="0.5"/>
  <pageSetup paperSize="9"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0"/>
  <sheetViews>
    <sheetView tabSelected="1" view="pageLayout" zoomScaleNormal="100" workbookViewId="0">
      <selection activeCell="A12" sqref="A12"/>
    </sheetView>
  </sheetViews>
  <sheetFormatPr defaultRowHeight="12.75" x14ac:dyDescent="0.2"/>
  <cols>
    <col min="1" max="1" width="53.7109375" bestFit="1" customWidth="1"/>
    <col min="2" max="2" width="9.28515625" customWidth="1"/>
    <col min="3" max="3" width="6.28515625" style="2" bestFit="1" customWidth="1"/>
    <col min="4" max="4" width="4.5703125" style="2" bestFit="1" customWidth="1"/>
    <col min="5" max="5" width="8" customWidth="1"/>
    <col min="6" max="6" width="14.28515625" customWidth="1"/>
    <col min="7" max="7" width="6.5703125" style="3" customWidth="1"/>
  </cols>
  <sheetData>
    <row r="1" spans="1:5" x14ac:dyDescent="0.2">
      <c r="A1" s="1" t="s">
        <v>57</v>
      </c>
    </row>
    <row r="2" spans="1:5" x14ac:dyDescent="0.2">
      <c r="A2" s="46" t="s">
        <v>58</v>
      </c>
      <c r="B2" s="47"/>
      <c r="C2" s="6"/>
      <c r="D2" s="6"/>
      <c r="E2" s="6"/>
    </row>
    <row r="3" spans="1:5" ht="13.5" thickBot="1" x14ac:dyDescent="0.25"/>
    <row r="4" spans="1:5" ht="13.5" thickBot="1" x14ac:dyDescent="0.25">
      <c r="A4" s="5" t="s">
        <v>0</v>
      </c>
      <c r="C4" s="10"/>
    </row>
    <row r="7" spans="1:5" x14ac:dyDescent="0.2">
      <c r="A7" s="5" t="s">
        <v>1</v>
      </c>
      <c r="B7" s="5" t="s">
        <v>2</v>
      </c>
      <c r="C7" s="6" t="s">
        <v>3</v>
      </c>
      <c r="D7" s="6" t="s">
        <v>4</v>
      </c>
      <c r="E7" s="5" t="s">
        <v>59</v>
      </c>
    </row>
    <row r="8" spans="1:5" x14ac:dyDescent="0.2">
      <c r="A8" s="7" t="s">
        <v>5</v>
      </c>
      <c r="B8" s="7" t="s">
        <v>6</v>
      </c>
      <c r="C8" s="4"/>
      <c r="D8" s="4" t="s">
        <v>7</v>
      </c>
      <c r="E8" s="8"/>
    </row>
    <row r="9" spans="1:5" x14ac:dyDescent="0.2">
      <c r="A9" s="7" t="s">
        <v>60</v>
      </c>
      <c r="B9" s="7" t="s">
        <v>61</v>
      </c>
      <c r="C9" s="4"/>
      <c r="D9" s="4" t="s">
        <v>7</v>
      </c>
      <c r="E9" s="8"/>
    </row>
    <row r="10" spans="1:5" x14ac:dyDescent="0.2">
      <c r="A10" s="7" t="s">
        <v>8</v>
      </c>
      <c r="B10" s="7" t="s">
        <v>9</v>
      </c>
      <c r="C10" s="4"/>
      <c r="D10" s="4" t="s">
        <v>7</v>
      </c>
      <c r="E10" s="8"/>
    </row>
    <row r="11" spans="1:5" x14ac:dyDescent="0.2">
      <c r="A11" s="7" t="s">
        <v>62</v>
      </c>
      <c r="B11" s="7" t="s">
        <v>63</v>
      </c>
      <c r="C11" s="4"/>
      <c r="D11" s="4" t="s">
        <v>7</v>
      </c>
      <c r="E11" s="8"/>
    </row>
    <row r="12" spans="1:5" x14ac:dyDescent="0.2">
      <c r="A12" s="7" t="s">
        <v>64</v>
      </c>
      <c r="B12" s="7" t="s">
        <v>65</v>
      </c>
      <c r="C12" s="4"/>
      <c r="D12" s="4" t="s">
        <v>7</v>
      </c>
      <c r="E12" s="8"/>
    </row>
    <row r="13" spans="1:5" x14ac:dyDescent="0.2">
      <c r="E13" s="8"/>
    </row>
    <row r="14" spans="1:5" ht="13.5" thickBot="1" x14ac:dyDescent="0.25">
      <c r="A14" s="9" t="s">
        <v>12</v>
      </c>
      <c r="E14" s="8"/>
    </row>
    <row r="15" spans="1:5" ht="13.5" thickBot="1" x14ac:dyDescent="0.25">
      <c r="A15" s="5" t="s">
        <v>66</v>
      </c>
      <c r="C15" s="10"/>
      <c r="E15" s="8"/>
    </row>
    <row r="16" spans="1:5" x14ac:dyDescent="0.2">
      <c r="A16" s="9"/>
      <c r="E16" s="8"/>
    </row>
    <row r="17" spans="1:5" x14ac:dyDescent="0.2">
      <c r="A17" s="5" t="s">
        <v>13</v>
      </c>
      <c r="B17" s="5" t="s">
        <v>14</v>
      </c>
      <c r="E17" s="8" t="s">
        <v>67</v>
      </c>
    </row>
    <row r="18" spans="1:5" x14ac:dyDescent="0.2">
      <c r="A18" s="7" t="s">
        <v>68</v>
      </c>
      <c r="B18" s="7" t="s">
        <v>16</v>
      </c>
      <c r="C18" s="4"/>
      <c r="D18" s="4" t="s">
        <v>17</v>
      </c>
      <c r="E18" s="8" t="s">
        <v>69</v>
      </c>
    </row>
    <row r="19" spans="1:5" x14ac:dyDescent="0.2">
      <c r="A19" s="7" t="s">
        <v>20</v>
      </c>
      <c r="B19" s="41"/>
      <c r="C19" s="4"/>
      <c r="D19" s="4" t="s">
        <v>19</v>
      </c>
      <c r="E19" s="8"/>
    </row>
    <row r="20" spans="1:5" x14ac:dyDescent="0.2">
      <c r="A20" s="7" t="s">
        <v>21</v>
      </c>
      <c r="B20" s="41"/>
      <c r="C20" s="4"/>
      <c r="D20" s="4" t="s">
        <v>19</v>
      </c>
      <c r="E20" s="8"/>
    </row>
    <row r="21" spans="1:5" x14ac:dyDescent="0.2">
      <c r="A21" s="7" t="s">
        <v>70</v>
      </c>
      <c r="B21" s="41"/>
      <c r="C21" s="4"/>
      <c r="D21" s="4" t="s">
        <v>19</v>
      </c>
      <c r="E21" s="8"/>
    </row>
    <row r="22" spans="1:5" x14ac:dyDescent="0.2">
      <c r="A22" s="7" t="s">
        <v>23</v>
      </c>
      <c r="B22" s="41"/>
      <c r="C22" s="4"/>
      <c r="D22" s="4" t="s">
        <v>19</v>
      </c>
      <c r="E22" s="8"/>
    </row>
    <row r="23" spans="1:5" x14ac:dyDescent="0.2">
      <c r="A23" s="7" t="s">
        <v>24</v>
      </c>
      <c r="B23" s="41"/>
      <c r="C23" s="4"/>
      <c r="D23" s="4" t="s">
        <v>19</v>
      </c>
      <c r="E23" s="8"/>
    </row>
    <row r="24" spans="1:5" x14ac:dyDescent="0.2">
      <c r="A24" s="7" t="s">
        <v>25</v>
      </c>
      <c r="B24" s="41"/>
      <c r="C24" s="4"/>
      <c r="D24" s="4" t="s">
        <v>19</v>
      </c>
      <c r="E24" s="8"/>
    </row>
    <row r="25" spans="1:5" x14ac:dyDescent="0.2">
      <c r="A25" s="7" t="s">
        <v>26</v>
      </c>
      <c r="B25" s="41"/>
      <c r="C25" s="4"/>
      <c r="D25" s="4" t="s">
        <v>19</v>
      </c>
      <c r="E25" s="8"/>
    </row>
    <row r="26" spans="1:5" x14ac:dyDescent="0.2">
      <c r="A26" s="7" t="s">
        <v>27</v>
      </c>
      <c r="B26" s="41"/>
      <c r="C26" s="4"/>
      <c r="D26" s="4" t="s">
        <v>19</v>
      </c>
      <c r="E26" s="8"/>
    </row>
    <row r="27" spans="1:5" x14ac:dyDescent="0.2">
      <c r="A27" s="7" t="s">
        <v>28</v>
      </c>
      <c r="B27" s="41"/>
      <c r="C27" s="4"/>
      <c r="D27" s="4" t="s">
        <v>19</v>
      </c>
      <c r="E27" s="8"/>
    </row>
    <row r="28" spans="1:5" ht="13.5" thickBot="1" x14ac:dyDescent="0.25">
      <c r="E28" s="8"/>
    </row>
    <row r="29" spans="1:5" ht="13.5" thickBot="1" x14ac:dyDescent="0.25">
      <c r="A29" s="5" t="s">
        <v>71</v>
      </c>
      <c r="C29" s="35"/>
      <c r="D29" s="40" t="s">
        <v>19</v>
      </c>
      <c r="E29" s="8"/>
    </row>
    <row r="30" spans="1:5" x14ac:dyDescent="0.2">
      <c r="E30" s="8"/>
    </row>
    <row r="31" spans="1:5" x14ac:dyDescent="0.2">
      <c r="A31" s="5" t="s">
        <v>72</v>
      </c>
    </row>
    <row r="32" spans="1:5" ht="13.5" thickBot="1" x14ac:dyDescent="0.25">
      <c r="A32" s="11"/>
      <c r="B32" s="12" t="s">
        <v>32</v>
      </c>
      <c r="C32" s="13"/>
      <c r="D32" s="14" t="s">
        <v>19</v>
      </c>
      <c r="E32" s="8" t="s">
        <v>73</v>
      </c>
    </row>
    <row r="33" spans="1:5" ht="22.5" x14ac:dyDescent="0.2">
      <c r="A33" s="15" t="s">
        <v>33</v>
      </c>
      <c r="D33" s="16"/>
    </row>
    <row r="34" spans="1:5" ht="33.75" x14ac:dyDescent="0.2">
      <c r="A34" s="15" t="s">
        <v>34</v>
      </c>
      <c r="D34" s="17"/>
    </row>
    <row r="35" spans="1:5" ht="22.5" x14ac:dyDescent="0.2">
      <c r="A35" s="15" t="s">
        <v>35</v>
      </c>
      <c r="D35" s="17"/>
    </row>
    <row r="36" spans="1:5" ht="33.75" x14ac:dyDescent="0.2">
      <c r="A36" s="15" t="s">
        <v>36</v>
      </c>
      <c r="D36" s="17"/>
    </row>
    <row r="37" spans="1:5" ht="33.75" x14ac:dyDescent="0.2">
      <c r="A37" s="18" t="s">
        <v>37</v>
      </c>
      <c r="B37" s="19"/>
      <c r="C37" s="20"/>
      <c r="D37" s="21"/>
    </row>
    <row r="38" spans="1:5" x14ac:dyDescent="0.2">
      <c r="A38" s="22"/>
      <c r="D38" s="23"/>
    </row>
    <row r="40" spans="1:5" x14ac:dyDescent="0.2">
      <c r="A40" s="5" t="s">
        <v>74</v>
      </c>
    </row>
    <row r="41" spans="1:5" x14ac:dyDescent="0.2">
      <c r="A41" s="5" t="s">
        <v>12</v>
      </c>
    </row>
    <row r="42" spans="1:5" x14ac:dyDescent="0.2">
      <c r="A42" s="7" t="s">
        <v>41</v>
      </c>
      <c r="B42" s="7"/>
      <c r="C42" s="4"/>
      <c r="D42" s="4"/>
    </row>
    <row r="43" spans="1:5" x14ac:dyDescent="0.2">
      <c r="A43" s="7" t="s">
        <v>75</v>
      </c>
      <c r="B43" s="39">
        <f>(C8-2.5)^2</f>
        <v>6.25</v>
      </c>
      <c r="C43" s="4"/>
      <c r="D43" s="4" t="s">
        <v>19</v>
      </c>
      <c r="E43" s="8"/>
    </row>
    <row r="44" spans="1:5" x14ac:dyDescent="0.2">
      <c r="A44" s="7" t="s">
        <v>44</v>
      </c>
      <c r="B44" s="42"/>
      <c r="C44" s="4"/>
      <c r="D44" s="4" t="s">
        <v>19</v>
      </c>
      <c r="E44" s="8"/>
    </row>
    <row r="45" spans="1:5" ht="25.5" x14ac:dyDescent="0.2">
      <c r="A45" s="24" t="s">
        <v>45</v>
      </c>
      <c r="B45" s="42"/>
      <c r="C45" s="4"/>
      <c r="D45" s="4" t="s">
        <v>19</v>
      </c>
      <c r="E45" s="8"/>
    </row>
    <row r="46" spans="1:5" x14ac:dyDescent="0.2">
      <c r="A46" s="7" t="s">
        <v>26</v>
      </c>
      <c r="B46" s="42"/>
      <c r="C46" s="4"/>
      <c r="D46" s="4" t="s">
        <v>19</v>
      </c>
      <c r="E46" s="8"/>
    </row>
    <row r="47" spans="1:5" x14ac:dyDescent="0.2">
      <c r="A47" s="7" t="s">
        <v>76</v>
      </c>
      <c r="B47" s="7" t="s">
        <v>53</v>
      </c>
      <c r="C47" s="4"/>
      <c r="D47" s="4" t="s">
        <v>54</v>
      </c>
      <c r="E47" s="8"/>
    </row>
    <row r="48" spans="1:5" x14ac:dyDescent="0.2">
      <c r="E48" s="8"/>
    </row>
    <row r="49" spans="1:8" ht="13.5" thickBot="1" x14ac:dyDescent="0.25">
      <c r="E49" s="8"/>
    </row>
    <row r="50" spans="1:8" ht="15" customHeight="1" thickBot="1" x14ac:dyDescent="0.25">
      <c r="A50" t="s">
        <v>77</v>
      </c>
      <c r="C50" s="25"/>
      <c r="D50"/>
    </row>
    <row r="51" spans="1:8" ht="13.5" thickBot="1" x14ac:dyDescent="0.25">
      <c r="A51" s="26" t="s">
        <v>78</v>
      </c>
      <c r="C51" s="25"/>
      <c r="D51"/>
    </row>
    <row r="53" spans="1:8" x14ac:dyDescent="0.2">
      <c r="A53" s="50" t="s">
        <v>79</v>
      </c>
      <c r="B53" s="50"/>
      <c r="C53" s="50"/>
      <c r="D53" s="50"/>
    </row>
    <row r="54" spans="1:8" x14ac:dyDescent="0.2">
      <c r="A54" s="50"/>
      <c r="B54" s="50"/>
      <c r="C54" s="50"/>
      <c r="D54" s="50"/>
    </row>
    <row r="55" spans="1:8" x14ac:dyDescent="0.2">
      <c r="A55" s="50"/>
      <c r="B55" s="50"/>
      <c r="C55" s="50"/>
      <c r="D55" s="50"/>
    </row>
    <row r="56" spans="1:8" x14ac:dyDescent="0.2">
      <c r="A56" s="50"/>
      <c r="B56" s="50"/>
      <c r="C56" s="50"/>
      <c r="D56" s="50"/>
    </row>
    <row r="57" spans="1:8" ht="12.75" customHeight="1" x14ac:dyDescent="0.2">
      <c r="A57" s="50" t="s">
        <v>80</v>
      </c>
      <c r="B57" s="50"/>
      <c r="C57" s="50"/>
      <c r="D57" s="50"/>
    </row>
    <row r="58" spans="1:8" x14ac:dyDescent="0.2">
      <c r="A58" s="50"/>
      <c r="B58" s="50"/>
      <c r="C58" s="50"/>
      <c r="D58" s="50"/>
    </row>
    <row r="59" spans="1:8" x14ac:dyDescent="0.2">
      <c r="A59" s="50"/>
      <c r="B59" s="50"/>
      <c r="C59" s="50"/>
      <c r="D59" s="50"/>
      <c r="E59" s="2"/>
      <c r="G59"/>
      <c r="H59" s="3"/>
    </row>
    <row r="60" spans="1:8" x14ac:dyDescent="0.2">
      <c r="A60" s="50"/>
      <c r="B60" s="50"/>
      <c r="C60" s="50"/>
      <c r="D60" s="50"/>
      <c r="H60" s="3"/>
    </row>
  </sheetData>
  <mergeCells count="2">
    <mergeCell ref="A53:D56"/>
    <mergeCell ref="A57:D60"/>
  </mergeCells>
  <phoneticPr fontId="4" type="noConversion"/>
  <pageMargins left="0.75" right="0.75" top="1" bottom="1" header="0.5" footer="0.5"/>
  <pageSetup paperSize="9" orientation="portrait" horizontalDpi="4294967293" r:id="rId1"/>
  <headerFooter alignWithMargins="0">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Output</vt:lpstr>
      <vt:lpstr>Input customer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dc:creator>
  <cp:keywords/>
  <dc:description/>
  <cp:lastModifiedBy>Albert</cp:lastModifiedBy>
  <cp:revision/>
  <dcterms:created xsi:type="dcterms:W3CDTF">2007-07-03T10:35:50Z</dcterms:created>
  <dcterms:modified xsi:type="dcterms:W3CDTF">2019-05-21T13:57:41Z</dcterms:modified>
  <cp:category/>
  <cp:contentStatus/>
</cp:coreProperties>
</file>