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ert\Google Drive\DMI 06 - Projecten expertise (EX)\199133 - NJI website\"/>
    </mc:Choice>
  </mc:AlternateContent>
  <xr:revisionPtr revIDLastSave="0" documentId="13_ncr:1_{313DA2A8-712A-4943-9D9D-4A9A3145BA6F}" xr6:coauthVersionLast="43" xr6:coauthVersionMax="43" xr10:uidLastSave="{00000000-0000-0000-0000-000000000000}"/>
  <bookViews>
    <workbookView xWindow="-120" yWindow="-120" windowWidth="29040" windowHeight="17640" tabRatio="897" xr2:uid="{00000000-000D-0000-FFFF-FFFF00000000}"/>
  </bookViews>
  <sheets>
    <sheet name="Worksheet no.1" sheetId="1" r:id="rId1"/>
  </sheets>
  <externalReferences>
    <externalReference r:id="rId2"/>
  </externalReferences>
  <definedNames>
    <definedName name="_F4">#REF!</definedName>
    <definedName name="_F5">#REF!</definedName>
    <definedName name="A2_mmoc">#REF!</definedName>
    <definedName name="ALV">#REF!</definedName>
    <definedName name="ALVaccendMLA">#REF!</definedName>
    <definedName name="ALVaccent_mmo">#REF!</definedName>
    <definedName name="B">#REF!</definedName>
    <definedName name="Bh">#REF!</definedName>
    <definedName name="CL">#REF!</definedName>
    <definedName name="D_ldc">#REF!</definedName>
    <definedName name="D_mldc">#REF!</definedName>
    <definedName name="D_mmoc">#REF!</definedName>
    <definedName name="Designcategory_wanted">'Worksheet no.1'!$D$7</definedName>
    <definedName name="Downfloodingangle_MLA">#REF!</definedName>
    <definedName name="Downfloodingangle_Mmo">#REF!</definedName>
    <definedName name="GMgemiddeld">#REF!</definedName>
    <definedName name="h_mLA">#REF!</definedName>
    <definedName name="h_mMO">#REF!</definedName>
    <definedName name="Hbb">[1]Data!$D$71</definedName>
    <definedName name="Hsb">[1]Data!$D$70</definedName>
    <definedName name="KGlsw">#REF!</definedName>
    <definedName name="KGtest">#REF!</definedName>
    <definedName name="KMtest">[1]Data!$D$75</definedName>
    <definedName name="LH">'Worksheet no.1'!$H$9</definedName>
    <definedName name="Lwl_mmoc">#REF!</definedName>
    <definedName name="LwlMLA">#REF!</definedName>
    <definedName name="Mlsw">[1]KG!$E$38</definedName>
    <definedName name="Mmoc">[1]KG!$E$68</definedName>
    <definedName name="Mtest">[1]Data!$D$74</definedName>
    <definedName name="Option_selected">#REF!</definedName>
    <definedName name="R_A_mmoc">#REF!</definedName>
    <definedName name="R_mLA">#REF!</definedName>
    <definedName name="R_mmo">#REF!</definedName>
    <definedName name="Secondwindheeleq_MLA">#REF!</definedName>
    <definedName name="Secondwindheeleq_Mmoc">#REF!</definedName>
    <definedName name="Tm_mLA">#REF!</definedName>
    <definedName name="Tm_mmo">#REF!</definedName>
    <definedName name="TotaalldcxZCG">[1]KG!$F$89</definedName>
    <definedName name="Totaallsw1xZCG1">[1]KG!$F$27</definedName>
    <definedName name="Totaallsw2xZCG2">[1]KG!$F$33</definedName>
    <definedName name="TotaalmocxZCG">[1]KG!$F$66</definedName>
    <definedName name="VD">#REF!</definedName>
    <definedName name="Vd_mLA">#REF!</definedName>
    <definedName name="VD_mmo">#REF!</definedName>
    <definedName name="Vw_A">#REF!</definedName>
    <definedName name="Vw_B">#REF!</definedName>
    <definedName name="Yptestgewicht">[1]Data!$D$64</definedName>
    <definedName name="Zptestgewic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14" i="1"/>
  <c r="H36" i="1" l="1"/>
  <c r="H39" i="1" s="1"/>
  <c r="H31" i="1"/>
  <c r="H32" i="1" s="1"/>
  <c r="H18" i="1"/>
  <c r="H33" i="1" l="1"/>
  <c r="H40" i="1"/>
  <c r="H41" i="1" l="1"/>
  <c r="H34" i="1" l="1"/>
  <c r="H44" i="1"/>
  <c r="G45" i="1" s="1"/>
</calcChain>
</file>

<file path=xl/sharedStrings.xml><?xml version="1.0" encoding="utf-8"?>
<sst xmlns="http://schemas.openxmlformats.org/spreadsheetml/2006/main" count="128" uniqueCount="80">
  <si>
    <t>CALCULATION WORKSHEET No. 1</t>
  </si>
  <si>
    <t>Mass of:</t>
  </si>
  <si>
    <t>kg</t>
  </si>
  <si>
    <t>3.4.6</t>
  </si>
  <si>
    <t>GO TO WORKSHEET No. 2</t>
  </si>
  <si>
    <t>Monohull / multihull:</t>
  </si>
  <si>
    <t xml:space="preserve">Design Category intended: </t>
  </si>
  <si>
    <t>Symbol</t>
  </si>
  <si>
    <t xml:space="preserve">Unit </t>
  </si>
  <si>
    <t>Value</t>
  </si>
  <si>
    <t>Ref</t>
  </si>
  <si>
    <t>Item</t>
  </si>
  <si>
    <t>m</t>
  </si>
  <si>
    <t>3.3.1</t>
  </si>
  <si>
    <t>CL</t>
  </si>
  <si>
    <t>3.4.2</t>
  </si>
  <si>
    <t>3.5.3</t>
  </si>
  <si>
    <t>Desired Crew Limit CL</t>
  </si>
  <si>
    <t>3.4.4</t>
  </si>
  <si>
    <t>3.4.1</t>
  </si>
  <si>
    <t>non-consumable stores and equipment normally aboard</t>
  </si>
  <si>
    <t>Load to be included in Minimum Operating Condition</t>
  </si>
  <si>
    <t>inflatable liferaft</t>
  </si>
  <si>
    <t>3.4.7</t>
  </si>
  <si>
    <t>3.1.2</t>
  </si>
  <si>
    <t>m2</t>
  </si>
  <si>
    <t>CLASSIFIED AS [non-sail if AS/(mLDC) 2/3 &lt; 0,07] SAIL/NON-SAIL ?</t>
  </si>
  <si>
    <t xml:space="preserve">Design: </t>
  </si>
  <si>
    <t>3.4.5</t>
  </si>
  <si>
    <t>3.3.2</t>
  </si>
  <si>
    <t>Project:</t>
  </si>
  <si>
    <t>Number:</t>
  </si>
  <si>
    <t>Monohull</t>
  </si>
  <si>
    <t>optional equipment and fittings not included in basic outfit</t>
  </si>
  <si>
    <t>A</t>
  </si>
  <si>
    <t>Empty craft condition mass</t>
  </si>
  <si>
    <r>
      <rPr>
        <u/>
        <sz val="11"/>
        <color theme="1"/>
        <rFont val="Calibri"/>
        <family val="2"/>
        <scheme val="minor"/>
      </rPr>
      <t>Length of hul</t>
    </r>
    <r>
      <rPr>
        <sz val="11"/>
        <color theme="1"/>
        <rFont val="Calibri"/>
        <family val="2"/>
        <scheme val="minor"/>
      </rPr>
      <t>l as in ISO 8666</t>
    </r>
  </si>
  <si>
    <r>
      <rPr>
        <u/>
        <sz val="11"/>
        <color theme="1"/>
        <rFont val="Calibri"/>
        <family val="2"/>
        <scheme val="minor"/>
      </rPr>
      <t>Length waterline</t>
    </r>
    <r>
      <rPr>
        <sz val="11"/>
        <color theme="1"/>
        <rFont val="Calibri"/>
        <family val="2"/>
        <scheme val="minor"/>
      </rPr>
      <t xml:space="preserve"> in loaded arrival condition</t>
    </r>
  </si>
  <si>
    <r>
      <t>m</t>
    </r>
    <r>
      <rPr>
        <sz val="6"/>
        <color theme="1"/>
        <rFont val="Calibri"/>
        <family val="2"/>
        <scheme val="minor"/>
      </rPr>
      <t>EC</t>
    </r>
  </si>
  <si>
    <t>3.5.12</t>
  </si>
  <si>
    <r>
      <t>m</t>
    </r>
    <r>
      <rPr>
        <sz val="6"/>
        <color theme="1"/>
        <rFont val="Calibri"/>
        <family val="2"/>
        <scheme val="minor"/>
      </rPr>
      <t>LC</t>
    </r>
  </si>
  <si>
    <t>standard equipment</t>
  </si>
  <si>
    <t>water ballast in tanks to be filled afloat</t>
  </si>
  <si>
    <t>Loght craft condition mass = MEC+standard + ballast</t>
  </si>
  <si>
    <t>desired Crew at 75 kg each</t>
  </si>
  <si>
    <t>fuel</t>
  </si>
  <si>
    <t>Drinking water</t>
  </si>
  <si>
    <t>provisions + personal effects</t>
  </si>
  <si>
    <t>lubricating and hydraulic oils</t>
  </si>
  <si>
    <t>black water</t>
  </si>
  <si>
    <t>gray water</t>
  </si>
  <si>
    <t>any other fuids carried aboard (e.g. in bait tanks)</t>
  </si>
  <si>
    <t>stores; spare gear and cargo (if any)</t>
  </si>
  <si>
    <t>inflatable liferaft(s) in excess of essential safety equipment</t>
  </si>
  <si>
    <t>other small boats carried aboard</t>
  </si>
  <si>
    <t>margin for future additions</t>
  </si>
  <si>
    <r>
      <rPr>
        <u/>
        <sz val="11"/>
        <color theme="1"/>
        <rFont val="Calibri"/>
        <family val="2"/>
        <scheme val="minor"/>
      </rPr>
      <t>Maximum load</t>
    </r>
    <r>
      <rPr>
        <sz val="11"/>
        <color theme="1"/>
        <rFont val="Calibri"/>
        <family val="2"/>
        <scheme val="minor"/>
      </rPr>
      <t xml:space="preserve"> = sum of above masses</t>
    </r>
  </si>
  <si>
    <r>
      <t>m</t>
    </r>
    <r>
      <rPr>
        <sz val="6"/>
        <color theme="1"/>
        <rFont val="Calibri"/>
        <family val="2"/>
        <scheme val="minor"/>
      </rPr>
      <t>L</t>
    </r>
  </si>
  <si>
    <r>
      <t>Loaded displacement mass = m</t>
    </r>
    <r>
      <rPr>
        <sz val="6"/>
        <color theme="1"/>
        <rFont val="Calibri"/>
        <family val="2"/>
        <scheme val="minor"/>
      </rPr>
      <t>LC</t>
    </r>
    <r>
      <rPr>
        <sz val="11"/>
        <color theme="1"/>
        <rFont val="Calibri"/>
        <family val="2"/>
        <scheme val="minor"/>
      </rPr>
      <t xml:space="preserve"> + m</t>
    </r>
    <r>
      <rPr>
        <sz val="6"/>
        <color theme="1"/>
        <rFont val="Calibri"/>
        <family val="2"/>
        <scheme val="minor"/>
      </rPr>
      <t>MTL</t>
    </r>
    <r>
      <rPr>
        <sz val="11"/>
        <color theme="1"/>
        <rFont val="Calibri"/>
        <family val="2"/>
        <scheme val="minor"/>
      </rPr>
      <t xml:space="preserve"> </t>
    </r>
  </si>
  <si>
    <r>
      <t>m</t>
    </r>
    <r>
      <rPr>
        <sz val="6"/>
        <color theme="1"/>
        <rFont val="Calibri"/>
        <family val="2"/>
        <scheme val="minor"/>
      </rPr>
      <t>LDC</t>
    </r>
  </si>
  <si>
    <t>mass to be removed for loaded arrival condition</t>
  </si>
  <si>
    <t>Loadedarrival condition mass</t>
  </si>
  <si>
    <r>
      <t>m</t>
    </r>
    <r>
      <rPr>
        <sz val="6"/>
        <color theme="1"/>
        <rFont val="Calibri"/>
        <family val="2"/>
        <scheme val="minor"/>
      </rPr>
      <t>LA</t>
    </r>
  </si>
  <si>
    <r>
      <t>L</t>
    </r>
    <r>
      <rPr>
        <sz val="6"/>
        <color theme="1"/>
        <rFont val="Calibri"/>
        <family val="2"/>
        <scheme val="minor"/>
      </rPr>
      <t>H</t>
    </r>
  </si>
  <si>
    <r>
      <t>L</t>
    </r>
    <r>
      <rPr>
        <sz val="6"/>
        <color theme="1"/>
        <rFont val="Calibri"/>
        <family val="2"/>
        <scheme val="minor"/>
      </rPr>
      <t>WL</t>
    </r>
  </si>
  <si>
    <t>minimum number of crew according to 3.4.3</t>
  </si>
  <si>
    <t>3.4.3a</t>
  </si>
  <si>
    <t>3.4.3b</t>
  </si>
  <si>
    <t>3.4.3</t>
  </si>
  <si>
    <r>
      <t>m</t>
    </r>
    <r>
      <rPr>
        <sz val="6"/>
        <color theme="1"/>
        <rFont val="Calibri"/>
        <family val="2"/>
        <scheme val="minor"/>
      </rPr>
      <t>'L</t>
    </r>
  </si>
  <si>
    <r>
      <rPr>
        <u/>
        <sz val="11"/>
        <color theme="1"/>
        <rFont val="Calibri"/>
        <family val="2"/>
        <scheme val="minor"/>
      </rPr>
      <t>Light craft condition</t>
    </r>
    <r>
      <rPr>
        <sz val="11"/>
        <color theme="1"/>
        <rFont val="Calibri"/>
        <family val="2"/>
        <scheme val="minor"/>
      </rPr>
      <t xml:space="preserve"> mass</t>
    </r>
  </si>
  <si>
    <r>
      <rPr>
        <u/>
        <sz val="11"/>
        <color theme="1"/>
        <rFont val="Calibri"/>
        <family val="2"/>
        <scheme val="minor"/>
      </rPr>
      <t>Mass of</t>
    </r>
    <r>
      <rPr>
        <sz val="11"/>
        <color theme="1"/>
        <rFont val="Calibri"/>
        <family val="2"/>
        <scheme val="minor"/>
      </rPr>
      <t>:</t>
    </r>
  </si>
  <si>
    <r>
      <t>A</t>
    </r>
    <r>
      <rPr>
        <sz val="6"/>
        <color theme="1"/>
        <rFont val="Calibri"/>
        <family val="2"/>
        <scheme val="minor"/>
      </rPr>
      <t>S</t>
    </r>
  </si>
  <si>
    <r>
      <rPr>
        <u/>
        <sz val="11"/>
        <color theme="1"/>
        <rFont val="Calibri"/>
        <family val="2"/>
        <scheme val="minor"/>
      </rPr>
      <t>Is boat sail or non-sail</t>
    </r>
    <r>
      <rPr>
        <sz val="11"/>
        <color theme="1"/>
        <rFont val="Calibri"/>
        <family val="2"/>
        <scheme val="minor"/>
      </rPr>
      <t xml:space="preserve">? </t>
    </r>
  </si>
  <si>
    <t>reference sail area according to ISO 8666</t>
  </si>
  <si>
    <r>
      <rPr>
        <b/>
        <sz val="11"/>
        <color theme="1"/>
        <rFont val="Calibri"/>
        <family val="2"/>
        <scheme val="minor"/>
      </rPr>
      <t>NB</t>
    </r>
    <r>
      <rPr>
        <sz val="11"/>
        <color theme="1"/>
        <rFont val="Calibri"/>
        <family val="2"/>
        <scheme val="minor"/>
      </rPr>
      <t>: If NON-SAIL, continue using these worksheets, if SAIL, use ISO 12217-2-2015</t>
    </r>
  </si>
  <si>
    <t>ISO 12217-1:2017 NON-SAILING BOATS OF LENGTH GREATER THAN OR EQUAL TO 6 m</t>
  </si>
  <si>
    <r>
      <t>m</t>
    </r>
    <r>
      <rPr>
        <sz val="6"/>
        <color theme="1"/>
        <rFont val="Calibri"/>
        <family val="2"/>
        <scheme val="minor"/>
      </rPr>
      <t>MO</t>
    </r>
  </si>
  <si>
    <r>
      <t>Mass in the Minimum Operating Condition = m</t>
    </r>
    <r>
      <rPr>
        <sz val="6"/>
        <color theme="1"/>
        <rFont val="Calibri"/>
        <family val="2"/>
        <scheme val="minor"/>
      </rPr>
      <t xml:space="preserve">LC+ </t>
    </r>
    <r>
      <rPr>
        <sz val="11"/>
        <color theme="1"/>
        <rFont val="Calibri"/>
        <family val="2"/>
        <scheme val="minor"/>
      </rPr>
      <t>m</t>
    </r>
    <r>
      <rPr>
        <sz val="6"/>
        <color theme="1"/>
        <rFont val="Calibri"/>
        <family val="2"/>
        <scheme val="minor"/>
      </rPr>
      <t>L</t>
    </r>
  </si>
  <si>
    <r>
      <t>sail area / displacement ratio = A</t>
    </r>
    <r>
      <rPr>
        <sz val="6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/(m</t>
    </r>
    <r>
      <rPr>
        <sz val="6"/>
        <color theme="1"/>
        <rFont val="Calibri"/>
        <family val="2"/>
        <scheme val="minor"/>
      </rPr>
      <t>LDC</t>
    </r>
    <r>
      <rPr>
        <sz val="11"/>
        <color theme="1"/>
        <rFont val="Calibri"/>
        <family val="2"/>
        <scheme val="minor"/>
      </rPr>
      <t>) 2/3 — 3.1.2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</si>
</sst>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1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0" xfId="0" applyFill="1"/>
    <xf numFmtId="0" fontId="0" fillId="2" borderId="11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11" xfId="0" applyFont="1" applyFill="1" applyBorder="1"/>
    <xf numFmtId="0" fontId="1" fillId="3" borderId="0" xfId="0" applyFont="1" applyFill="1" applyAlignment="1">
      <alignment horizontal="left"/>
    </xf>
    <xf numFmtId="1" fontId="1" fillId="2" borderId="12" xfId="0" applyNumberFormat="1" applyFont="1" applyFill="1" applyBorder="1" applyAlignment="1">
      <alignment horizontal="center" vertical="top"/>
    </xf>
    <xf numFmtId="1" fontId="0" fillId="3" borderId="6" xfId="0" applyNumberFormat="1" applyFill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3" borderId="11" xfId="0" applyNumberFormat="1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1" fontId="0" fillId="0" borderId="14" xfId="0" applyNumberFormat="1" applyBorder="1" applyAlignment="1">
      <alignment horizontal="center" vertical="top"/>
    </xf>
    <xf numFmtId="0" fontId="0" fillId="3" borderId="3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2" fontId="0" fillId="3" borderId="13" xfId="0" applyNumberFormat="1" applyFill="1" applyBorder="1" applyAlignment="1">
      <alignment horizontal="center" vertical="top"/>
    </xf>
    <xf numFmtId="0" fontId="0" fillId="3" borderId="0" xfId="0" applyFill="1" applyAlignment="1">
      <alignment horizontal="center"/>
    </xf>
    <xf numFmtId="0" fontId="2" fillId="2" borderId="10" xfId="0" applyFont="1" applyFill="1" applyBorder="1" applyAlignment="1">
      <alignment horizontal="left"/>
    </xf>
    <xf numFmtId="2" fontId="0" fillId="3" borderId="14" xfId="0" applyNumberFormat="1" applyFill="1" applyBorder="1" applyAlignment="1">
      <alignment horizontal="center" vertical="top"/>
    </xf>
    <xf numFmtId="2" fontId="0" fillId="3" borderId="15" xfId="0" applyNumberFormat="1" applyFill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  <xf numFmtId="1" fontId="0" fillId="0" borderId="12" xfId="0" applyNumberFormat="1" applyBorder="1" applyAlignment="1">
      <alignment horizontal="center" vertical="top"/>
    </xf>
    <xf numFmtId="0" fontId="2" fillId="2" borderId="7" xfId="0" applyFont="1" applyFill="1" applyBorder="1" applyAlignment="1">
      <alignment horizontal="left"/>
    </xf>
    <xf numFmtId="1" fontId="0" fillId="0" borderId="13" xfId="0" applyNumberFormat="1" applyBorder="1" applyAlignment="1">
      <alignment horizontal="center" vertical="top"/>
    </xf>
    <xf numFmtId="1" fontId="0" fillId="3" borderId="14" xfId="0" applyNumberFormat="1" applyFill="1" applyBorder="1" applyAlignment="1">
      <alignment horizontal="center" vertical="top"/>
    </xf>
    <xf numFmtId="1" fontId="0" fillId="0" borderId="15" xfId="0" applyNumberFormat="1" applyBorder="1" applyAlignment="1">
      <alignment horizontal="center" vertical="top"/>
    </xf>
    <xf numFmtId="0" fontId="0" fillId="2" borderId="10" xfId="0" applyFill="1" applyBorder="1"/>
    <xf numFmtId="0" fontId="0" fillId="0" borderId="12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6" xfId="0" applyFill="1" applyBorder="1" applyAlignment="1">
      <alignment horizontal="center" vertical="center"/>
    </xf>
  </cellXfs>
  <cellStyles count="3">
    <cellStyle name="Standaard" xfId="0" builtinId="0"/>
    <cellStyle name="Standaard 3" xfId="1" xr:uid="{00000000-0005-0000-0000-000001000000}"/>
    <cellStyle name="Standaard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%20map%20laatste%20ontwerp/KG%20berekening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emeen"/>
      <sheetName val="Data"/>
      <sheetName val="KG"/>
      <sheetName val="Formules"/>
      <sheetName val="Blad1"/>
    </sheetNames>
    <sheetDataSet>
      <sheetData sheetId="0" refreshError="1"/>
      <sheetData sheetId="1" refreshError="1">
        <row r="64">
          <cell r="D64">
            <v>2.5499999999999998</v>
          </cell>
        </row>
        <row r="70">
          <cell r="D70">
            <v>1.3478872801985984</v>
          </cell>
        </row>
        <row r="71">
          <cell r="D71">
            <v>1.7220994492015687</v>
          </cell>
        </row>
        <row r="74">
          <cell r="D74">
            <v>4411.2</v>
          </cell>
        </row>
        <row r="75">
          <cell r="D75">
            <v>3.78</v>
          </cell>
        </row>
      </sheetData>
      <sheetData sheetId="2" refreshError="1">
        <row r="27">
          <cell r="F27">
            <v>477.92700000000002</v>
          </cell>
        </row>
        <row r="33">
          <cell r="F33">
            <v>82.5</v>
          </cell>
        </row>
        <row r="38">
          <cell r="E38">
            <v>4043.5</v>
          </cell>
        </row>
        <row r="66">
          <cell r="F66">
            <v>375.89</v>
          </cell>
        </row>
        <row r="68">
          <cell r="E68">
            <v>4419.3900000000003</v>
          </cell>
        </row>
        <row r="89">
          <cell r="F89">
            <v>1085.75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47"/>
  <sheetViews>
    <sheetView tabSelected="1" view="pageLayout" topLeftCell="A7" zoomScale="85" zoomScaleNormal="100" zoomScalePageLayoutView="85" workbookViewId="0">
      <selection activeCell="A8" sqref="A8:E8"/>
    </sheetView>
  </sheetViews>
  <sheetFormatPr defaultRowHeight="15" x14ac:dyDescent="0.25"/>
  <sheetData>
    <row r="1" spans="1:9" x14ac:dyDescent="0.25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30</v>
      </c>
      <c r="B4" s="85"/>
      <c r="C4" s="85"/>
      <c r="D4" s="85"/>
      <c r="E4" s="1"/>
      <c r="F4" s="1"/>
      <c r="G4" s="1"/>
      <c r="H4" s="1"/>
      <c r="I4" s="1"/>
    </row>
    <row r="5" spans="1:9" x14ac:dyDescent="0.25">
      <c r="A5" s="1" t="s">
        <v>31</v>
      </c>
      <c r="B5" s="12"/>
      <c r="C5" s="1"/>
      <c r="D5" s="1"/>
      <c r="E5" s="1"/>
      <c r="F5" s="1"/>
      <c r="G5" s="1"/>
      <c r="H5" s="1"/>
      <c r="I5" s="1"/>
    </row>
    <row r="6" spans="1:9" x14ac:dyDescent="0.25">
      <c r="A6" t="s">
        <v>27</v>
      </c>
      <c r="B6" s="82"/>
      <c r="C6" s="82"/>
      <c r="D6" s="82"/>
      <c r="E6" s="82"/>
      <c r="F6" s="82"/>
      <c r="G6" s="82"/>
      <c r="H6" s="82"/>
      <c r="I6" s="82"/>
    </row>
    <row r="7" spans="1:9" x14ac:dyDescent="0.25">
      <c r="A7" s="2" t="s">
        <v>6</v>
      </c>
      <c r="B7" s="3"/>
      <c r="C7" s="3"/>
      <c r="D7" s="34" t="s">
        <v>34</v>
      </c>
      <c r="E7" s="4"/>
      <c r="F7" s="2" t="s">
        <v>5</v>
      </c>
      <c r="G7" s="3"/>
      <c r="H7" s="83" t="s">
        <v>32</v>
      </c>
      <c r="I7" s="84"/>
    </row>
    <row r="8" spans="1:9" x14ac:dyDescent="0.25">
      <c r="A8" s="76" t="s">
        <v>11</v>
      </c>
      <c r="B8" s="77"/>
      <c r="C8" s="77"/>
      <c r="D8" s="77"/>
      <c r="E8" s="77"/>
      <c r="F8" s="5" t="s">
        <v>7</v>
      </c>
      <c r="G8" s="5" t="s">
        <v>8</v>
      </c>
      <c r="H8" s="6" t="s">
        <v>9</v>
      </c>
      <c r="I8" s="5" t="s">
        <v>10</v>
      </c>
    </row>
    <row r="9" spans="1:9" x14ac:dyDescent="0.25">
      <c r="A9" s="78" t="s">
        <v>36</v>
      </c>
      <c r="B9" s="79"/>
      <c r="C9" s="79"/>
      <c r="D9" s="79"/>
      <c r="E9" s="79"/>
      <c r="F9" s="22" t="s">
        <v>63</v>
      </c>
      <c r="G9" s="18" t="s">
        <v>12</v>
      </c>
      <c r="H9" s="31">
        <v>0</v>
      </c>
      <c r="I9" s="22" t="s">
        <v>13</v>
      </c>
    </row>
    <row r="10" spans="1:9" x14ac:dyDescent="0.25">
      <c r="A10" s="35" t="s">
        <v>37</v>
      </c>
      <c r="B10" s="36"/>
      <c r="C10" s="36"/>
      <c r="D10" s="36"/>
      <c r="E10" s="36"/>
      <c r="F10" s="24" t="s">
        <v>64</v>
      </c>
      <c r="G10" s="18" t="s">
        <v>12</v>
      </c>
      <c r="H10" s="41">
        <v>0</v>
      </c>
      <c r="I10" s="39" t="s">
        <v>29</v>
      </c>
    </row>
    <row r="11" spans="1:9" x14ac:dyDescent="0.25">
      <c r="A11" s="43" t="s">
        <v>35</v>
      </c>
      <c r="B11" s="36"/>
      <c r="C11" s="36"/>
      <c r="D11" s="36"/>
      <c r="E11" s="36"/>
      <c r="F11" s="18" t="s">
        <v>38</v>
      </c>
      <c r="G11" s="18" t="s">
        <v>2</v>
      </c>
      <c r="H11" s="41">
        <v>0</v>
      </c>
      <c r="I11" s="42" t="s">
        <v>19</v>
      </c>
    </row>
    <row r="12" spans="1:9" x14ac:dyDescent="0.25">
      <c r="A12" s="37"/>
      <c r="B12" s="38" t="s">
        <v>41</v>
      </c>
      <c r="C12" s="38"/>
      <c r="D12" s="38"/>
      <c r="E12" s="38"/>
      <c r="F12" s="20"/>
      <c r="G12" s="20" t="s">
        <v>2</v>
      </c>
      <c r="H12" s="44">
        <v>0</v>
      </c>
      <c r="I12" s="42" t="s">
        <v>39</v>
      </c>
    </row>
    <row r="13" spans="1:9" x14ac:dyDescent="0.25">
      <c r="A13" s="37"/>
      <c r="B13" s="38" t="s">
        <v>42</v>
      </c>
      <c r="C13" s="38"/>
      <c r="D13" s="38"/>
      <c r="E13" s="38"/>
      <c r="F13" s="20"/>
      <c r="G13" s="20" t="s">
        <v>2</v>
      </c>
      <c r="H13" s="45">
        <v>0</v>
      </c>
      <c r="I13" s="42" t="s">
        <v>15</v>
      </c>
    </row>
    <row r="14" spans="1:9" x14ac:dyDescent="0.25">
      <c r="A14" s="37" t="s">
        <v>43</v>
      </c>
      <c r="B14" s="38"/>
      <c r="C14" s="38"/>
      <c r="D14" s="38"/>
      <c r="E14" s="38"/>
      <c r="F14" s="20" t="s">
        <v>40</v>
      </c>
      <c r="G14" s="20" t="s">
        <v>2</v>
      </c>
      <c r="H14" s="55">
        <f>SUM(H11:H13)</f>
        <v>0</v>
      </c>
      <c r="I14" s="42" t="s">
        <v>15</v>
      </c>
    </row>
    <row r="15" spans="1:9" x14ac:dyDescent="0.25">
      <c r="A15" s="80" t="s">
        <v>1</v>
      </c>
      <c r="B15" s="81"/>
      <c r="C15" s="81"/>
      <c r="D15" s="81"/>
      <c r="E15" s="81"/>
      <c r="F15" s="23"/>
      <c r="G15" s="19"/>
      <c r="H15" s="13"/>
      <c r="I15" s="26"/>
    </row>
    <row r="16" spans="1:9" x14ac:dyDescent="0.25">
      <c r="A16" s="56" t="s">
        <v>17</v>
      </c>
      <c r="B16" s="57"/>
      <c r="C16" s="57"/>
      <c r="D16" s="57"/>
      <c r="E16" s="57"/>
      <c r="F16" s="16" t="s">
        <v>14</v>
      </c>
      <c r="G16" s="20"/>
      <c r="H16" s="14">
        <v>8</v>
      </c>
      <c r="I16" s="27" t="s">
        <v>16</v>
      </c>
    </row>
    <row r="17" spans="1:9" x14ac:dyDescent="0.25">
      <c r="A17" s="56" t="s">
        <v>1</v>
      </c>
      <c r="B17" s="57"/>
      <c r="C17" s="57"/>
      <c r="D17" s="57"/>
      <c r="E17" s="57"/>
      <c r="F17" s="16"/>
      <c r="G17" s="20"/>
      <c r="H17" s="15"/>
      <c r="I17" s="27"/>
    </row>
    <row r="18" spans="1:9" x14ac:dyDescent="0.25">
      <c r="A18" s="56" t="s">
        <v>44</v>
      </c>
      <c r="B18" s="57"/>
      <c r="C18" s="57"/>
      <c r="D18" s="57"/>
      <c r="E18" s="57"/>
      <c r="F18" s="16"/>
      <c r="G18" s="20" t="s">
        <v>2</v>
      </c>
      <c r="H18" s="15">
        <f>H16*75</f>
        <v>600</v>
      </c>
      <c r="I18" s="27" t="s">
        <v>18</v>
      </c>
    </row>
    <row r="19" spans="1:9" x14ac:dyDescent="0.25">
      <c r="A19" s="56" t="s">
        <v>47</v>
      </c>
      <c r="B19" s="57"/>
      <c r="C19" s="57"/>
      <c r="D19" s="57"/>
      <c r="E19" s="57"/>
      <c r="F19" s="16"/>
      <c r="G19" s="20" t="s">
        <v>2</v>
      </c>
      <c r="H19" s="14">
        <v>0</v>
      </c>
      <c r="I19" s="27" t="s">
        <v>18</v>
      </c>
    </row>
    <row r="20" spans="1:9" x14ac:dyDescent="0.25">
      <c r="A20" s="56" t="s">
        <v>46</v>
      </c>
      <c r="B20" s="57"/>
      <c r="C20" s="57"/>
      <c r="D20" s="57"/>
      <c r="E20" s="57"/>
      <c r="F20" s="16"/>
      <c r="G20" s="20" t="s">
        <v>2</v>
      </c>
      <c r="H20" s="14">
        <v>0</v>
      </c>
      <c r="I20" s="27" t="s">
        <v>18</v>
      </c>
    </row>
    <row r="21" spans="1:9" x14ac:dyDescent="0.25">
      <c r="A21" s="56" t="s">
        <v>45</v>
      </c>
      <c r="B21" s="57"/>
      <c r="C21" s="57"/>
      <c r="D21" s="57"/>
      <c r="E21" s="57"/>
      <c r="F21" s="16"/>
      <c r="G21" s="20" t="s">
        <v>2</v>
      </c>
      <c r="H21" s="14">
        <v>0</v>
      </c>
      <c r="I21" s="27" t="s">
        <v>18</v>
      </c>
    </row>
    <row r="22" spans="1:9" x14ac:dyDescent="0.25">
      <c r="A22" s="56" t="s">
        <v>48</v>
      </c>
      <c r="B22" s="57"/>
      <c r="C22" s="57"/>
      <c r="D22" s="57"/>
      <c r="E22" s="57"/>
      <c r="F22" s="16"/>
      <c r="G22" s="20" t="s">
        <v>2</v>
      </c>
      <c r="H22" s="14">
        <v>0</v>
      </c>
      <c r="I22" s="27" t="s">
        <v>18</v>
      </c>
    </row>
    <row r="23" spans="1:9" x14ac:dyDescent="0.25">
      <c r="A23" s="56" t="s">
        <v>49</v>
      </c>
      <c r="B23" s="57"/>
      <c r="C23" s="57"/>
      <c r="D23" s="57"/>
      <c r="E23" s="57"/>
      <c r="F23" s="16"/>
      <c r="G23" s="20" t="s">
        <v>2</v>
      </c>
      <c r="H23" s="14">
        <v>0</v>
      </c>
      <c r="I23" s="27" t="s">
        <v>18</v>
      </c>
    </row>
    <row r="24" spans="1:9" ht="15" customHeight="1" x14ac:dyDescent="0.25">
      <c r="A24" s="58" t="s">
        <v>50</v>
      </c>
      <c r="B24" s="59"/>
      <c r="C24" s="59"/>
      <c r="D24" s="59"/>
      <c r="E24" s="60"/>
      <c r="F24" s="16"/>
      <c r="G24" s="32" t="s">
        <v>2</v>
      </c>
      <c r="H24" s="14">
        <v>0</v>
      </c>
      <c r="I24" s="27" t="s">
        <v>18</v>
      </c>
    </row>
    <row r="25" spans="1:9" x14ac:dyDescent="0.25">
      <c r="A25" s="56" t="s">
        <v>51</v>
      </c>
      <c r="B25" s="57"/>
      <c r="C25" s="57"/>
      <c r="D25" s="57"/>
      <c r="E25" s="57"/>
      <c r="F25" s="16"/>
      <c r="G25" s="20" t="s">
        <v>2</v>
      </c>
      <c r="H25" s="14">
        <v>0</v>
      </c>
      <c r="I25" s="27" t="s">
        <v>18</v>
      </c>
    </row>
    <row r="26" spans="1:9" x14ac:dyDescent="0.25">
      <c r="A26" s="56" t="s">
        <v>52</v>
      </c>
      <c r="B26" s="57"/>
      <c r="C26" s="57"/>
      <c r="D26" s="57"/>
      <c r="E26" s="57"/>
      <c r="F26" s="16"/>
      <c r="G26" s="20" t="s">
        <v>2</v>
      </c>
      <c r="H26" s="14">
        <v>0</v>
      </c>
      <c r="I26" s="27" t="s">
        <v>18</v>
      </c>
    </row>
    <row r="27" spans="1:9" x14ac:dyDescent="0.25">
      <c r="A27" s="56" t="s">
        <v>33</v>
      </c>
      <c r="B27" s="57"/>
      <c r="C27" s="57"/>
      <c r="D27" s="57"/>
      <c r="E27" s="57"/>
      <c r="F27" s="16"/>
      <c r="G27" s="20" t="s">
        <v>2</v>
      </c>
      <c r="H27" s="14">
        <v>0</v>
      </c>
      <c r="I27" s="27" t="s">
        <v>18</v>
      </c>
    </row>
    <row r="28" spans="1:9" x14ac:dyDescent="0.25">
      <c r="A28" s="56" t="s">
        <v>53</v>
      </c>
      <c r="B28" s="57"/>
      <c r="C28" s="57"/>
      <c r="D28" s="57"/>
      <c r="E28" s="57"/>
      <c r="F28" s="16"/>
      <c r="G28" s="20" t="s">
        <v>2</v>
      </c>
      <c r="H28" s="14">
        <v>0</v>
      </c>
      <c r="I28" s="27" t="s">
        <v>18</v>
      </c>
    </row>
    <row r="29" spans="1:9" x14ac:dyDescent="0.25">
      <c r="A29" s="37" t="s">
        <v>54</v>
      </c>
      <c r="B29" s="38"/>
      <c r="C29" s="38"/>
      <c r="D29" s="38"/>
      <c r="E29" s="38"/>
      <c r="F29" s="16"/>
      <c r="G29" s="20" t="s">
        <v>2</v>
      </c>
      <c r="H29" s="14">
        <v>0</v>
      </c>
      <c r="I29" s="27" t="s">
        <v>18</v>
      </c>
    </row>
    <row r="30" spans="1:9" x14ac:dyDescent="0.25">
      <c r="A30" s="37" t="s">
        <v>55</v>
      </c>
      <c r="B30" s="38"/>
      <c r="C30" s="38"/>
      <c r="D30" s="38"/>
      <c r="E30" s="38"/>
      <c r="F30" s="16"/>
      <c r="G30" s="20" t="s">
        <v>2</v>
      </c>
      <c r="H30" s="14">
        <v>0</v>
      </c>
      <c r="I30" s="27" t="s">
        <v>18</v>
      </c>
    </row>
    <row r="31" spans="1:9" x14ac:dyDescent="0.25">
      <c r="A31" s="56" t="s">
        <v>56</v>
      </c>
      <c r="B31" s="57"/>
      <c r="C31" s="57"/>
      <c r="D31" s="57"/>
      <c r="E31" s="57"/>
      <c r="F31" s="16" t="s">
        <v>57</v>
      </c>
      <c r="G31" s="20" t="s">
        <v>2</v>
      </c>
      <c r="H31" s="15">
        <f>SUM(H18:H30)</f>
        <v>600</v>
      </c>
      <c r="I31" s="28" t="s">
        <v>15</v>
      </c>
    </row>
    <row r="32" spans="1:9" x14ac:dyDescent="0.25">
      <c r="A32" s="61" t="s">
        <v>58</v>
      </c>
      <c r="B32" s="62"/>
      <c r="C32" s="62"/>
      <c r="D32" s="62"/>
      <c r="E32" s="62"/>
      <c r="F32" s="25" t="s">
        <v>59</v>
      </c>
      <c r="G32" s="21" t="s">
        <v>2</v>
      </c>
      <c r="H32" s="46">
        <f>H31+H14</f>
        <v>600</v>
      </c>
      <c r="I32" s="17" t="s">
        <v>28</v>
      </c>
    </row>
    <row r="33" spans="1:9" x14ac:dyDescent="0.25">
      <c r="A33" s="35" t="s">
        <v>60</v>
      </c>
      <c r="B33" s="36"/>
      <c r="C33" s="36"/>
      <c r="D33" s="36"/>
      <c r="E33" s="36"/>
      <c r="F33" s="24"/>
      <c r="G33" s="18" t="s">
        <v>2</v>
      </c>
      <c r="H33" s="47">
        <f>(H20+H21+H22)*0.85+(H26)*0.9</f>
        <v>0</v>
      </c>
      <c r="I33" s="29" t="s">
        <v>3</v>
      </c>
    </row>
    <row r="34" spans="1:9" x14ac:dyDescent="0.25">
      <c r="A34" s="48" t="s">
        <v>61</v>
      </c>
      <c r="B34" s="40"/>
      <c r="C34" s="40"/>
      <c r="D34" s="40"/>
      <c r="E34" s="40"/>
      <c r="F34" s="25" t="s">
        <v>62</v>
      </c>
      <c r="G34" s="21" t="s">
        <v>2</v>
      </c>
      <c r="H34" s="46">
        <f>H32-H33</f>
        <v>600</v>
      </c>
      <c r="I34" s="17" t="s">
        <v>3</v>
      </c>
    </row>
    <row r="35" spans="1:9" x14ac:dyDescent="0.25">
      <c r="A35" s="56" t="s">
        <v>71</v>
      </c>
      <c r="B35" s="57"/>
      <c r="C35" s="57"/>
      <c r="D35" s="57"/>
      <c r="E35" s="57"/>
      <c r="F35" s="16"/>
      <c r="G35" s="20"/>
      <c r="H35" s="49"/>
      <c r="I35" s="28"/>
    </row>
    <row r="36" spans="1:9" x14ac:dyDescent="0.25">
      <c r="A36" s="56" t="s">
        <v>65</v>
      </c>
      <c r="B36" s="57"/>
      <c r="C36" s="57"/>
      <c r="D36" s="57"/>
      <c r="E36" s="57"/>
      <c r="F36" s="16"/>
      <c r="G36" s="20" t="s">
        <v>2</v>
      </c>
      <c r="H36" s="33">
        <f>IF(LH&lt;=8,75,IF(LH&lt;=16,150,IF(LH&lt;=24,225)))</f>
        <v>75</v>
      </c>
      <c r="I36" s="28" t="s">
        <v>66</v>
      </c>
    </row>
    <row r="37" spans="1:9" x14ac:dyDescent="0.25">
      <c r="A37" s="73" t="s">
        <v>20</v>
      </c>
      <c r="B37" s="74"/>
      <c r="C37" s="74"/>
      <c r="D37" s="74"/>
      <c r="E37" s="74"/>
      <c r="F37" s="16"/>
      <c r="G37" s="20" t="s">
        <v>2</v>
      </c>
      <c r="H37" s="50">
        <v>250</v>
      </c>
      <c r="I37" s="28" t="s">
        <v>67</v>
      </c>
    </row>
    <row r="38" spans="1:9" x14ac:dyDescent="0.25">
      <c r="A38" s="56" t="s">
        <v>22</v>
      </c>
      <c r="B38" s="57"/>
      <c r="C38" s="57"/>
      <c r="D38" s="57"/>
      <c r="E38" s="57"/>
      <c r="F38" s="16"/>
      <c r="G38" s="20" t="s">
        <v>2</v>
      </c>
      <c r="H38" s="51">
        <f>H28</f>
        <v>0</v>
      </c>
      <c r="I38" s="28" t="s">
        <v>68</v>
      </c>
    </row>
    <row r="39" spans="1:9" x14ac:dyDescent="0.25">
      <c r="A39" s="56" t="s">
        <v>21</v>
      </c>
      <c r="B39" s="57"/>
      <c r="C39" s="57"/>
      <c r="D39" s="57"/>
      <c r="E39" s="57"/>
      <c r="F39" s="16" t="s">
        <v>69</v>
      </c>
      <c r="G39" s="20" t="s">
        <v>2</v>
      </c>
      <c r="H39" s="15">
        <f>SUM(H36:H38)</f>
        <v>325</v>
      </c>
      <c r="I39" s="28"/>
    </row>
    <row r="40" spans="1:9" x14ac:dyDescent="0.25">
      <c r="A40" s="56" t="s">
        <v>70</v>
      </c>
      <c r="B40" s="57"/>
      <c r="C40" s="57"/>
      <c r="D40" s="57"/>
      <c r="E40" s="57"/>
      <c r="F40" s="16" t="s">
        <v>40</v>
      </c>
      <c r="G40" s="16" t="s">
        <v>2</v>
      </c>
      <c r="H40" s="33">
        <f>H14</f>
        <v>0</v>
      </c>
      <c r="I40" s="28" t="s">
        <v>19</v>
      </c>
    </row>
    <row r="41" spans="1:9" x14ac:dyDescent="0.25">
      <c r="A41" s="8" t="s">
        <v>78</v>
      </c>
      <c r="B41" s="6"/>
      <c r="C41" s="6"/>
      <c r="D41" s="6"/>
      <c r="E41" s="6"/>
      <c r="F41" s="16" t="s">
        <v>77</v>
      </c>
      <c r="G41" s="20" t="s">
        <v>2</v>
      </c>
      <c r="H41" s="15">
        <f>H40+H39</f>
        <v>325</v>
      </c>
      <c r="I41" s="28" t="s">
        <v>23</v>
      </c>
    </row>
    <row r="42" spans="1:9" x14ac:dyDescent="0.25">
      <c r="A42" s="52" t="s">
        <v>73</v>
      </c>
      <c r="B42" s="11"/>
      <c r="C42" s="7"/>
      <c r="D42" s="7"/>
      <c r="E42" s="7"/>
      <c r="F42" s="18"/>
      <c r="G42" s="18"/>
      <c r="H42" s="53"/>
      <c r="I42" s="29" t="s">
        <v>24</v>
      </c>
    </row>
    <row r="43" spans="1:9" x14ac:dyDescent="0.25">
      <c r="A43" s="8" t="s">
        <v>74</v>
      </c>
      <c r="B43" s="6"/>
      <c r="C43" s="6"/>
      <c r="D43" s="6"/>
      <c r="E43" s="6"/>
      <c r="F43" s="20" t="s">
        <v>72</v>
      </c>
      <c r="G43" s="20" t="s">
        <v>25</v>
      </c>
      <c r="H43" s="86">
        <v>0</v>
      </c>
      <c r="I43" s="28" t="s">
        <v>24</v>
      </c>
    </row>
    <row r="44" spans="1:9" x14ac:dyDescent="0.25">
      <c r="A44" s="9" t="s">
        <v>79</v>
      </c>
      <c r="B44" s="10"/>
      <c r="C44" s="10"/>
      <c r="D44" s="10"/>
      <c r="E44" s="10"/>
      <c r="F44" s="21"/>
      <c r="G44" s="21"/>
      <c r="H44" s="54">
        <f>H43/(POWER(H32,2/3))</f>
        <v>0</v>
      </c>
      <c r="I44" s="17" t="s">
        <v>24</v>
      </c>
    </row>
    <row r="45" spans="1:9" ht="30.75" customHeight="1" x14ac:dyDescent="0.25">
      <c r="A45" s="66" t="s">
        <v>26</v>
      </c>
      <c r="B45" s="67"/>
      <c r="C45" s="67"/>
      <c r="D45" s="67"/>
      <c r="E45" s="67"/>
      <c r="F45" s="3"/>
      <c r="G45" s="71" t="str">
        <f>IF(H44&lt;0.07,"NON-SAIL","SAIL")</f>
        <v>NON-SAIL</v>
      </c>
      <c r="H45" s="72"/>
      <c r="I45" s="30" t="s">
        <v>24</v>
      </c>
    </row>
    <row r="46" spans="1:9" x14ac:dyDescent="0.25">
      <c r="A46" s="68" t="s">
        <v>75</v>
      </c>
      <c r="B46" s="69"/>
      <c r="C46" s="69"/>
      <c r="D46" s="69"/>
      <c r="E46" s="69"/>
      <c r="F46" s="69"/>
      <c r="G46" s="69"/>
      <c r="H46" s="69"/>
      <c r="I46" s="70"/>
    </row>
    <row r="47" spans="1:9" x14ac:dyDescent="0.25">
      <c r="A47" s="63" t="s">
        <v>4</v>
      </c>
      <c r="B47" s="64"/>
      <c r="C47" s="64"/>
      <c r="D47" s="64"/>
      <c r="E47" s="64"/>
      <c r="F47" s="64"/>
      <c r="G47" s="64"/>
      <c r="H47" s="64"/>
      <c r="I47" s="65"/>
    </row>
  </sheetData>
  <mergeCells count="33">
    <mergeCell ref="A1:I1"/>
    <mergeCell ref="A2:I2"/>
    <mergeCell ref="A8:E8"/>
    <mergeCell ref="A9:E9"/>
    <mergeCell ref="A15:E15"/>
    <mergeCell ref="B6:I6"/>
    <mergeCell ref="H7:I7"/>
    <mergeCell ref="B4:D4"/>
    <mergeCell ref="A28:E28"/>
    <mergeCell ref="A47:I47"/>
    <mergeCell ref="A40:E40"/>
    <mergeCell ref="A45:E45"/>
    <mergeCell ref="A39:E39"/>
    <mergeCell ref="A38:E38"/>
    <mergeCell ref="A46:I46"/>
    <mergeCell ref="G45:H45"/>
    <mergeCell ref="A37:E37"/>
    <mergeCell ref="A16:E16"/>
    <mergeCell ref="A17:E17"/>
    <mergeCell ref="A36:E36"/>
    <mergeCell ref="A18:E18"/>
    <mergeCell ref="A19:E19"/>
    <mergeCell ref="A20:E20"/>
    <mergeCell ref="A21:E21"/>
    <mergeCell ref="A24:E24"/>
    <mergeCell ref="A23:E23"/>
    <mergeCell ref="A22:E22"/>
    <mergeCell ref="A25:E25"/>
    <mergeCell ref="A27:E27"/>
    <mergeCell ref="A26:E26"/>
    <mergeCell ref="A31:E31"/>
    <mergeCell ref="A32:E32"/>
    <mergeCell ref="A35:E35"/>
  </mergeCells>
  <pageMargins left="0.7" right="0.7" top="0.75" bottom="0.75" header="0.3" footer="0.3"/>
  <pageSetup paperSize="9" orientation="portrait" r:id="rId1"/>
  <headerFooter>
    <oddHeader xml:space="preserve">&amp;L&amp;D&amp;R3.2-3.3 Stabiliteitsberekening  </oddHeader>
    <oddFooter>&amp;C&amp;P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Worksheet no.1</vt:lpstr>
      <vt:lpstr>Designcategory_wanted</vt:lpstr>
      <vt:lpstr>LH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albertderoos</dc:creator>
  <cp:lastModifiedBy>Albert</cp:lastModifiedBy>
  <cp:lastPrinted>2019-03-21T14:10:56Z</cp:lastPrinted>
  <dcterms:created xsi:type="dcterms:W3CDTF">2008-08-25T17:41:36Z</dcterms:created>
  <dcterms:modified xsi:type="dcterms:W3CDTF">2019-05-21T19:15:51Z</dcterms:modified>
</cp:coreProperties>
</file>